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otal de asignaciones 7º 5189" sheetId="1" r:id="rId1"/>
  </sheets>
  <definedNames>
    <definedName name="_xlnm._FilterDatabase" localSheetId="0" hidden="1">'total de asignaciones 7º 5189'!$A$9:$U$129</definedName>
    <definedName name="_xlnm.Print_Area" localSheetId="0">'total de asignaciones 7º 5189'!$A$1:$U$129</definedName>
    <definedName name="_xlnm.Print_Titles" localSheetId="0">'total de asignaciones 7º 5189'!$1:$9</definedName>
  </definedNames>
  <calcPr fullCalcOnLoad="1"/>
</workbook>
</file>

<file path=xl/sharedStrings.xml><?xml version="1.0" encoding="utf-8"?>
<sst xmlns="http://schemas.openxmlformats.org/spreadsheetml/2006/main" count="199" uniqueCount="90">
  <si>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</si>
  <si>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</si>
  <si>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</si>
  <si>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</si>
  <si>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</si>
  <si>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</si>
  <si>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</si>
  <si>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</si>
  <si>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</si>
  <si>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</si>
  <si>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</si>
  <si>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</si>
  <si>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</si>
  <si>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</si>
  <si>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</si>
  <si>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</si>
  <si>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</si>
  <si>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</si>
  <si>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</si>
  <si>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</si>
  <si>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</si>
  <si>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</si>
  <si>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</si>
  <si>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</si>
  <si>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</si>
  <si>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</si>
  <si>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</si>
  <si>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>viaticos</t>
  </si>
  <si>
    <t xml:space="preserve">Dietas </t>
  </si>
  <si>
    <t xml:space="preserve">Gastos representacion </t>
  </si>
  <si>
    <t>LUIS FRANCISCO MERELES</t>
  </si>
  <si>
    <t>DALIA ESTER CABALLERO</t>
  </si>
  <si>
    <t>PABLO VELAZQUEZ DUARTE</t>
  </si>
  <si>
    <t>MARIA ESTER GONZALEZ DE ESCURRA</t>
  </si>
  <si>
    <t>VENUSTIANO GALVAN ORTIZ</t>
  </si>
  <si>
    <t>SANTIAGO DUARTE SANABRIA</t>
  </si>
  <si>
    <t>JULIO CESAR DAVALOS AMARILLA</t>
  </si>
  <si>
    <t>JUAN BAUTISTA ORTEGA AGUERO</t>
  </si>
  <si>
    <t>PEDRO ROLANDO CHAVEZ</t>
  </si>
  <si>
    <t>HUGO DARIO MENDOZA AMARILLA</t>
  </si>
  <si>
    <t xml:space="preserve">PEDRO YAMIL AYALA AGUAYO </t>
  </si>
  <si>
    <t>NILTON DANIEL RAMIREZ VILLASANTI</t>
  </si>
  <si>
    <t>JOSE NERI CABALLERO CABRERA</t>
  </si>
  <si>
    <t>ARTURO RAMIREZ MOREL</t>
  </si>
  <si>
    <t>PEDRO ALCIDES GONZALEZ FALCON</t>
  </si>
  <si>
    <t>ROSANA SOLEDAD VERON MERELES</t>
  </si>
  <si>
    <t>NESTOR DAMIAN TROCHE ALEGRE</t>
  </si>
  <si>
    <t xml:space="preserve">BERNARDO TROCHE </t>
  </si>
  <si>
    <t>VIDAL CABALLERO GONZALEZ</t>
  </si>
  <si>
    <t>LUCIANO MERELES BEDOYA</t>
  </si>
  <si>
    <t xml:space="preserve">CHRYSTIAN DAVID ESCOBAR </t>
  </si>
  <si>
    <t>HERMENEGILDO ROMAN BORDON</t>
  </si>
  <si>
    <t>TOMASA DIAZ GAMARRA</t>
  </si>
  <si>
    <t>BENAIDA ALMADA VENIALGO</t>
  </si>
  <si>
    <t>EDGAR GALVAN CABALLERO</t>
  </si>
  <si>
    <t xml:space="preserve">LETICIA JADICHI PAREDES GONZALEZ </t>
  </si>
  <si>
    <t>VIATICOS</t>
  </si>
  <si>
    <t>VICTORIANO FERNANDEZ</t>
  </si>
  <si>
    <t>PALMIRA PAOLA MERELES VILLALBA</t>
  </si>
  <si>
    <t>MUNICIPALIDAD DE YBYRAROBANA</t>
  </si>
  <si>
    <t>EDGAR VILLALBA</t>
  </si>
  <si>
    <t>AGUNSTIN VERON</t>
  </si>
  <si>
    <t>NICOLAS MERELES</t>
  </si>
  <si>
    <t>BALBINO BARRIOS</t>
  </si>
  <si>
    <t>ANTONIO RODRIGUEZ</t>
  </si>
  <si>
    <t>EDGAR CABRERA</t>
  </si>
  <si>
    <t>JUAN JOSE GIMENEZ</t>
  </si>
  <si>
    <t>EMIGDIO LOPEZ</t>
  </si>
  <si>
    <t>NAILA MENDEZ</t>
  </si>
  <si>
    <t>MARIA LILIANA MIRANDA</t>
  </si>
  <si>
    <t>CEFERINO MONTANIA</t>
  </si>
  <si>
    <t>MARIO MONTANIA</t>
  </si>
  <si>
    <t>JUAN AMARILLA OZUMA</t>
  </si>
  <si>
    <t>DALMA NOELIA CORTAZA</t>
  </si>
  <si>
    <t>PABLINA CAÑETE ROLON</t>
  </si>
  <si>
    <t>BERNARDO TROCHE ALEGRE</t>
  </si>
  <si>
    <t>LUIS GALVAN CABALLERO</t>
  </si>
  <si>
    <t>NORMA FRUTOS</t>
  </si>
  <si>
    <t>ANDRES RECALDE</t>
  </si>
  <si>
    <t>MICELA DUARTE</t>
  </si>
  <si>
    <t>MERCEDES VELAZQUEZ</t>
  </si>
  <si>
    <t>VICTOR MARTINEZ</t>
  </si>
  <si>
    <t>LORENA ARRUA</t>
  </si>
  <si>
    <t>NAVILA BARRIOS</t>
  </si>
  <si>
    <t>SANDRA ACOSTA</t>
  </si>
  <si>
    <t>FABIOLA PALACIOS</t>
  </si>
  <si>
    <t>ALEX RODRIGUEZ</t>
  </si>
  <si>
    <t xml:space="preserve">AGUINALDO </t>
  </si>
  <si>
    <t>CORRESPONDIENTE AL EJERCICIO FISCAL 2021</t>
  </si>
  <si>
    <t>CESAR DARIO MACHUCA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</si>
</sst>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* #,##0_ ;_ * \-#,##0_ ;_ * &quot;-&quot;_ ;_ @_ "/>
    <numFmt numFmtId="178" formatCode="_ &quot;Gs&quot;\ * #,##0.00_ ;_ &quot;Gs&quot;\ * \-#,##0.00_ ;_ &quot;Gs&quot;\ * &quot;-&quot;??_ ;_ @_ "/>
    <numFmt numFmtId="179" formatCode="_ * #,##0.00_ ;_ * \-#,##0.00_ ;_ * &quot;-&quot;??_ ;_ @_ "/>
    <numFmt numFmtId="180" formatCode="&quot;₲&quot;\ #,##0;&quot;₲&quot;\ \-#,##0"/>
    <numFmt numFmtId="181" formatCode="&quot;₲&quot;\ #,##0;[Red]&quot;₲&quot;\ \-#,##0"/>
    <numFmt numFmtId="182" formatCode="&quot;₲&quot;\ #,##0.00;&quot;₲&quot;\ \-#,##0.00"/>
    <numFmt numFmtId="183" formatCode="&quot;₲&quot;\ #,##0.00;[Red]&quot;₲&quot;\ \-#,##0.00"/>
    <numFmt numFmtId="184" formatCode="_ &quot;₲&quot;\ * #,##0_ ;_ &quot;₲&quot;\ * \-#,##0_ ;_ &quot;₲&quot;\ * &quot;-&quot;_ ;_ @_ "/>
    <numFmt numFmtId="185" formatCode="_ &quot;₲&quot;\ * #,##0.00_ ;_ &quot;₲&quot;\ * \-#,##0.00_ ;_ &quot;₲&quot;\ * &quot;-&quot;??_ ;_ @_ 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#,##0;[Red]#,##0"/>
    <numFmt numFmtId="189" formatCode="_-[$€]* #,##0.00_-;\-[$€]* #,##0.00_-;_-[$€]* &quot;-&quot;??_-;_-@_-"/>
    <numFmt numFmtId="190" formatCode="_-* #,##0_-;\-* #,##0_-;_-* &quot;-&quot;??_-;_-@_-"/>
    <numFmt numFmtId="191" formatCode="_-* #,##0.0_-;\-* #,##0.0_-;_-* &quot;-&quot;_-;_-@_-"/>
  </numFmts>
  <fonts count="5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188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0" fontId="2" fillId="34" borderId="15" xfId="0" applyFont="1" applyFill="1" applyBorder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0" fontId="2" fillId="34" borderId="16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190" fontId="2" fillId="0" borderId="10" xfId="50" applyNumberFormat="1" applyFont="1" applyBorder="1" applyAlignment="1">
      <alignment horizontal="right"/>
    </xf>
    <xf numFmtId="190" fontId="2" fillId="0" borderId="17" xfId="50" applyNumberFormat="1" applyFont="1" applyBorder="1" applyAlignment="1">
      <alignment horizontal="right"/>
    </xf>
    <xf numFmtId="190" fontId="2" fillId="0" borderId="18" xfId="50" applyNumberFormat="1" applyFont="1" applyBorder="1" applyAlignment="1">
      <alignment horizontal="right"/>
    </xf>
    <xf numFmtId="190" fontId="2" fillId="34" borderId="18" xfId="50" applyNumberFormat="1" applyFont="1" applyFill="1" applyBorder="1" applyAlignment="1">
      <alignment horizontal="right"/>
    </xf>
    <xf numFmtId="190" fontId="2" fillId="0" borderId="19" xfId="50" applyNumberFormat="1" applyFont="1" applyBorder="1" applyAlignment="1">
      <alignment horizontal="right"/>
    </xf>
    <xf numFmtId="190" fontId="2" fillId="0" borderId="20" xfId="50" applyNumberFormat="1" applyFont="1" applyBorder="1" applyAlignment="1">
      <alignment/>
    </xf>
    <xf numFmtId="190" fontId="2" fillId="0" borderId="15" xfId="50" applyNumberFormat="1" applyFont="1" applyBorder="1" applyAlignment="1">
      <alignment horizontal="right"/>
    </xf>
    <xf numFmtId="190" fontId="2" fillId="0" borderId="21" xfId="50" applyNumberFormat="1" applyFont="1" applyFill="1" applyBorder="1" applyAlignment="1">
      <alignment horizontal="right"/>
    </xf>
    <xf numFmtId="190" fontId="2" fillId="0" borderId="12" xfId="50" applyNumberFormat="1" applyFont="1" applyBorder="1" applyAlignment="1">
      <alignment horizontal="right"/>
    </xf>
    <xf numFmtId="190" fontId="2" fillId="0" borderId="12" xfId="50" applyNumberFormat="1" applyFont="1" applyBorder="1" applyAlignment="1">
      <alignment/>
    </xf>
    <xf numFmtId="190" fontId="2" fillId="34" borderId="17" xfId="50" applyNumberFormat="1" applyFont="1" applyFill="1" applyBorder="1" applyAlignment="1">
      <alignment horizontal="right"/>
    </xf>
    <xf numFmtId="190" fontId="2" fillId="34" borderId="10" xfId="50" applyNumberFormat="1" applyFont="1" applyFill="1" applyBorder="1" applyAlignment="1">
      <alignment horizontal="right"/>
    </xf>
    <xf numFmtId="190" fontId="2" fillId="34" borderId="12" xfId="50" applyNumberFormat="1" applyFont="1" applyFill="1" applyBorder="1" applyAlignment="1">
      <alignment horizontal="right"/>
    </xf>
    <xf numFmtId="190" fontId="2" fillId="33" borderId="13" xfId="50" applyNumberFormat="1" applyFont="1" applyFill="1" applyBorder="1" applyAlignment="1">
      <alignment horizontal="right"/>
    </xf>
    <xf numFmtId="190" fontId="2" fillId="0" borderId="14" xfId="50" applyNumberFormat="1" applyFont="1" applyBorder="1" applyAlignment="1">
      <alignment/>
    </xf>
    <xf numFmtId="41" fontId="0" fillId="0" borderId="10" xfId="51" applyFont="1" applyBorder="1" applyAlignment="1">
      <alignment/>
    </xf>
    <xf numFmtId="190" fontId="2" fillId="0" borderId="22" xfId="50" applyNumberFormat="1" applyFont="1" applyBorder="1" applyAlignment="1">
      <alignment/>
    </xf>
    <xf numFmtId="190" fontId="2" fillId="34" borderId="22" xfId="50" applyNumberFormat="1" applyFont="1" applyFill="1" applyBorder="1" applyAlignment="1">
      <alignment horizontal="right"/>
    </xf>
    <xf numFmtId="0" fontId="2" fillId="34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90" fontId="2" fillId="34" borderId="14" xfId="50" applyNumberFormat="1" applyFont="1" applyFill="1" applyBorder="1" applyAlignment="1">
      <alignment horizontal="right"/>
    </xf>
    <xf numFmtId="190" fontId="2" fillId="0" borderId="25" xfId="50" applyNumberFormat="1" applyFont="1" applyBorder="1" applyAlignment="1">
      <alignment horizontal="right"/>
    </xf>
    <xf numFmtId="190" fontId="2" fillId="0" borderId="26" xfId="50" applyNumberFormat="1" applyFont="1" applyBorder="1" applyAlignment="1">
      <alignment horizontal="right"/>
    </xf>
    <xf numFmtId="190" fontId="2" fillId="0" borderId="27" xfId="50" applyNumberFormat="1" applyFont="1" applyBorder="1" applyAlignment="1">
      <alignment horizontal="right"/>
    </xf>
    <xf numFmtId="190" fontId="2" fillId="0" borderId="28" xfId="50" applyNumberFormat="1" applyFont="1" applyBorder="1" applyAlignment="1">
      <alignment horizontal="right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1" fontId="0" fillId="0" borderId="0" xfId="51" applyNumberFormat="1" applyFont="1" applyAlignment="1">
      <alignment/>
    </xf>
    <xf numFmtId="41" fontId="5" fillId="0" borderId="0" xfId="51" applyNumberFormat="1" applyFont="1" applyAlignment="1">
      <alignment/>
    </xf>
    <xf numFmtId="188" fontId="9" fillId="35" borderId="32" xfId="0" applyNumberFormat="1" applyFont="1" applyFill="1" applyBorder="1" applyAlignment="1">
      <alignment horizontal="center"/>
    </xf>
    <xf numFmtId="188" fontId="9" fillId="35" borderId="33" xfId="0" applyNumberFormat="1" applyFont="1" applyFill="1" applyBorder="1" applyAlignment="1">
      <alignment horizontal="center"/>
    </xf>
    <xf numFmtId="190" fontId="2" fillId="34" borderId="21" xfId="50" applyNumberFormat="1" applyFont="1" applyFill="1" applyBorder="1" applyAlignment="1">
      <alignment horizontal="right"/>
    </xf>
    <xf numFmtId="0" fontId="6" fillId="34" borderId="0" xfId="0" applyFont="1" applyFill="1" applyAlignment="1">
      <alignment horizontal="center"/>
    </xf>
    <xf numFmtId="190" fontId="2" fillId="34" borderId="19" xfId="50" applyNumberFormat="1" applyFont="1" applyFill="1" applyBorder="1" applyAlignment="1">
      <alignment horizontal="right"/>
    </xf>
    <xf numFmtId="190" fontId="2" fillId="34" borderId="27" xfId="50" applyNumberFormat="1" applyFont="1" applyFill="1" applyBorder="1" applyAlignment="1">
      <alignment horizontal="right"/>
    </xf>
    <xf numFmtId="190" fontId="2" fillId="34" borderId="13" xfId="50" applyNumberFormat="1" applyFont="1" applyFill="1" applyBorder="1" applyAlignment="1">
      <alignment horizontal="right"/>
    </xf>
    <xf numFmtId="190" fontId="2" fillId="34" borderId="26" xfId="50" applyNumberFormat="1" applyFont="1" applyFill="1" applyBorder="1" applyAlignment="1">
      <alignment horizontal="right"/>
    </xf>
    <xf numFmtId="3" fontId="4" fillId="34" borderId="0" xfId="51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3" fontId="4" fillId="35" borderId="34" xfId="51" applyNumberFormat="1" applyFont="1" applyFill="1" applyBorder="1" applyAlignment="1">
      <alignment horizontal="right"/>
    </xf>
    <xf numFmtId="190" fontId="2" fillId="0" borderId="30" xfId="50" applyNumberFormat="1" applyFont="1" applyBorder="1" applyAlignment="1">
      <alignment horizontal="right"/>
    </xf>
    <xf numFmtId="190" fontId="2" fillId="0" borderId="13" xfId="50" applyNumberFormat="1" applyFont="1" applyBorder="1" applyAlignment="1">
      <alignment horizontal="right"/>
    </xf>
    <xf numFmtId="190" fontId="2" fillId="0" borderId="35" xfId="50" applyNumberFormat="1" applyFont="1" applyBorder="1" applyAlignment="1">
      <alignment horizontal="right"/>
    </xf>
    <xf numFmtId="190" fontId="2" fillId="0" borderId="36" xfId="50" applyNumberFormat="1" applyFont="1" applyBorder="1" applyAlignment="1">
      <alignment horizontal="right"/>
    </xf>
    <xf numFmtId="190" fontId="2" fillId="0" borderId="17" xfId="50" applyNumberFormat="1" applyFont="1" applyBorder="1" applyAlignment="1">
      <alignment/>
    </xf>
    <xf numFmtId="190" fontId="2" fillId="0" borderId="37" xfId="50" applyNumberFormat="1" applyFont="1" applyBorder="1" applyAlignment="1">
      <alignment/>
    </xf>
    <xf numFmtId="190" fontId="2" fillId="0" borderId="34" xfId="50" applyNumberFormat="1" applyFont="1" applyBorder="1" applyAlignment="1">
      <alignment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41" fontId="0" fillId="0" borderId="30" xfId="51" applyFont="1" applyBorder="1" applyAlignment="1">
      <alignment/>
    </xf>
    <xf numFmtId="41" fontId="0" fillId="0" borderId="13" xfId="51" applyFont="1" applyBorder="1" applyAlignment="1">
      <alignment/>
    </xf>
    <xf numFmtId="41" fontId="0" fillId="0" borderId="35" xfId="51" applyFont="1" applyBorder="1" applyAlignment="1">
      <alignment/>
    </xf>
    <xf numFmtId="41" fontId="0" fillId="0" borderId="43" xfId="51" applyFont="1" applyBorder="1" applyAlignment="1">
      <alignment/>
    </xf>
    <xf numFmtId="41" fontId="0" fillId="0" borderId="44" xfId="51" applyFont="1" applyBorder="1" applyAlignment="1">
      <alignment/>
    </xf>
    <xf numFmtId="41" fontId="0" fillId="0" borderId="36" xfId="51" applyFont="1" applyBorder="1" applyAlignment="1">
      <alignment/>
    </xf>
    <xf numFmtId="190" fontId="2" fillId="34" borderId="45" xfId="50" applyNumberFormat="1" applyFont="1" applyFill="1" applyBorder="1" applyAlignment="1">
      <alignment/>
    </xf>
    <xf numFmtId="190" fontId="2" fillId="0" borderId="46" xfId="50" applyNumberFormat="1" applyFont="1" applyBorder="1" applyAlignment="1">
      <alignment horizontal="right"/>
    </xf>
    <xf numFmtId="190" fontId="2" fillId="0" borderId="43" xfId="50" applyNumberFormat="1" applyFont="1" applyBorder="1" applyAlignment="1">
      <alignment horizontal="right"/>
    </xf>
    <xf numFmtId="190" fontId="2" fillId="0" borderId="44" xfId="50" applyNumberFormat="1" applyFont="1" applyBorder="1" applyAlignment="1">
      <alignment horizontal="right"/>
    </xf>
    <xf numFmtId="190" fontId="2" fillId="0" borderId="27" xfId="50" applyNumberFormat="1" applyFont="1" applyFill="1" applyBorder="1" applyAlignment="1">
      <alignment horizontal="right"/>
    </xf>
    <xf numFmtId="190" fontId="2" fillId="0" borderId="47" xfId="50" applyNumberFormat="1" applyFont="1" applyFill="1" applyBorder="1" applyAlignment="1">
      <alignment horizontal="right"/>
    </xf>
    <xf numFmtId="190" fontId="2" fillId="0" borderId="48" xfId="50" applyNumberFormat="1" applyFont="1" applyBorder="1" applyAlignment="1">
      <alignment horizontal="right"/>
    </xf>
    <xf numFmtId="190" fontId="2" fillId="0" borderId="49" xfId="50" applyNumberFormat="1" applyFont="1" applyBorder="1" applyAlignment="1">
      <alignment horizontal="right"/>
    </xf>
    <xf numFmtId="190" fontId="2" fillId="33" borderId="30" xfId="50" applyNumberFormat="1" applyFont="1" applyFill="1" applyBorder="1" applyAlignment="1">
      <alignment horizontal="right"/>
    </xf>
    <xf numFmtId="190" fontId="2" fillId="33" borderId="35" xfId="50" applyNumberFormat="1" applyFont="1" applyFill="1" applyBorder="1" applyAlignment="1">
      <alignment horizontal="right"/>
    </xf>
    <xf numFmtId="190" fontId="2" fillId="0" borderId="37" xfId="50" applyNumberFormat="1" applyFont="1" applyBorder="1" applyAlignment="1">
      <alignment horizontal="right"/>
    </xf>
    <xf numFmtId="190" fontId="2" fillId="34" borderId="44" xfId="50" applyNumberFormat="1" applyFont="1" applyFill="1" applyBorder="1" applyAlignment="1">
      <alignment horizontal="right"/>
    </xf>
    <xf numFmtId="190" fontId="2" fillId="0" borderId="50" xfId="50" applyNumberFormat="1" applyFont="1" applyBorder="1" applyAlignment="1">
      <alignment/>
    </xf>
    <xf numFmtId="190" fontId="2" fillId="0" borderId="51" xfId="50" applyNumberFormat="1" applyFont="1" applyBorder="1" applyAlignment="1">
      <alignment horizontal="right"/>
    </xf>
    <xf numFmtId="190" fontId="2" fillId="0" borderId="34" xfId="50" applyNumberFormat="1" applyFont="1" applyBorder="1" applyAlignment="1">
      <alignment horizontal="right"/>
    </xf>
    <xf numFmtId="190" fontId="2" fillId="0" borderId="52" xfId="50" applyNumberFormat="1" applyFont="1" applyBorder="1" applyAlignment="1">
      <alignment horizontal="right"/>
    </xf>
    <xf numFmtId="190" fontId="2" fillId="0" borderId="53" xfId="50" applyNumberFormat="1" applyFont="1" applyBorder="1" applyAlignment="1">
      <alignment/>
    </xf>
    <xf numFmtId="190" fontId="2" fillId="0" borderId="54" xfId="50" applyNumberFormat="1" applyFont="1" applyBorder="1" applyAlignment="1">
      <alignment horizontal="right"/>
    </xf>
    <xf numFmtId="190" fontId="2" fillId="0" borderId="55" xfId="50" applyNumberFormat="1" applyFont="1" applyBorder="1" applyAlignment="1">
      <alignment/>
    </xf>
    <xf numFmtId="190" fontId="2" fillId="34" borderId="35" xfId="50" applyNumberFormat="1" applyFont="1" applyFill="1" applyBorder="1" applyAlignment="1">
      <alignment horizontal="right"/>
    </xf>
    <xf numFmtId="190" fontId="2" fillId="0" borderId="56" xfId="50" applyNumberFormat="1" applyFont="1" applyBorder="1" applyAlignment="1">
      <alignment/>
    </xf>
    <xf numFmtId="190" fontId="2" fillId="0" borderId="57" xfId="50" applyNumberFormat="1" applyFont="1" applyBorder="1" applyAlignment="1">
      <alignment/>
    </xf>
    <xf numFmtId="3" fontId="4" fillId="35" borderId="58" xfId="51" applyNumberFormat="1" applyFont="1" applyFill="1" applyBorder="1" applyAlignment="1">
      <alignment horizontal="right"/>
    </xf>
    <xf numFmtId="190" fontId="2" fillId="0" borderId="59" xfId="50" applyNumberFormat="1" applyFont="1" applyBorder="1" applyAlignment="1">
      <alignment/>
    </xf>
    <xf numFmtId="3" fontId="4" fillId="35" borderId="33" xfId="51" applyNumberFormat="1" applyFont="1" applyFill="1" applyBorder="1" applyAlignment="1">
      <alignment horizontal="right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88" fontId="4" fillId="0" borderId="26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188" fontId="4" fillId="34" borderId="26" xfId="51" applyNumberFormat="1" applyFont="1" applyFill="1" applyBorder="1" applyAlignment="1">
      <alignment horizontal="center" vertical="center" wrapText="1"/>
    </xf>
    <xf numFmtId="188" fontId="4" fillId="34" borderId="12" xfId="51" applyNumberFormat="1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188" fontId="4" fillId="36" borderId="60" xfId="51" applyNumberFormat="1" applyFont="1" applyFill="1" applyBorder="1" applyAlignment="1">
      <alignment horizontal="center" vertical="center" wrapText="1"/>
    </xf>
    <xf numFmtId="188" fontId="4" fillId="36" borderId="19" xfId="51" applyNumberFormat="1" applyFont="1" applyFill="1" applyBorder="1" applyAlignment="1">
      <alignment horizontal="center" vertical="center" wrapText="1"/>
    </xf>
    <xf numFmtId="188" fontId="4" fillId="36" borderId="29" xfId="51" applyNumberFormat="1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188" fontId="4" fillId="36" borderId="61" xfId="51" applyNumberFormat="1" applyFont="1" applyFill="1" applyBorder="1" applyAlignment="1">
      <alignment horizontal="center" vertical="center" wrapText="1"/>
    </xf>
    <xf numFmtId="188" fontId="4" fillId="36" borderId="46" xfId="51" applyNumberFormat="1" applyFont="1" applyFill="1" applyBorder="1" applyAlignment="1">
      <alignment horizontal="center" vertical="center" wrapText="1"/>
    </xf>
    <xf numFmtId="188" fontId="4" fillId="36" borderId="47" xfId="51" applyNumberFormat="1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3" fontId="4" fillId="34" borderId="26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188" fontId="4" fillId="36" borderId="21" xfId="51" applyNumberFormat="1" applyFont="1" applyFill="1" applyBorder="1" applyAlignment="1">
      <alignment horizontal="center" vertical="center" wrapText="1"/>
    </xf>
    <xf numFmtId="3" fontId="4" fillId="34" borderId="42" xfId="50" applyNumberFormat="1" applyFont="1" applyFill="1" applyBorder="1" applyAlignment="1">
      <alignment horizontal="center" vertical="center" wrapText="1"/>
    </xf>
    <xf numFmtId="3" fontId="4" fillId="34" borderId="24" xfId="50" applyNumberFormat="1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88" fontId="4" fillId="0" borderId="22" xfId="0" applyNumberFormat="1" applyFont="1" applyBorder="1" applyAlignment="1">
      <alignment horizontal="center" vertical="center" wrapText="1"/>
    </xf>
    <xf numFmtId="188" fontId="4" fillId="0" borderId="26" xfId="51" applyNumberFormat="1" applyFont="1" applyBorder="1" applyAlignment="1">
      <alignment horizontal="center" vertical="center" wrapText="1"/>
    </xf>
    <xf numFmtId="188" fontId="4" fillId="0" borderId="22" xfId="51" applyNumberFormat="1" applyFont="1" applyBorder="1" applyAlignment="1">
      <alignment horizontal="center" vertical="center" wrapText="1"/>
    </xf>
    <xf numFmtId="188" fontId="4" fillId="0" borderId="12" xfId="51" applyNumberFormat="1" applyFont="1" applyBorder="1" applyAlignment="1">
      <alignment horizontal="center" vertical="center" wrapText="1"/>
    </xf>
    <xf numFmtId="188" fontId="4" fillId="34" borderId="22" xfId="51" applyNumberFormat="1" applyFont="1" applyFill="1" applyBorder="1" applyAlignment="1">
      <alignment horizontal="center" vertical="center" wrapText="1"/>
    </xf>
    <xf numFmtId="3" fontId="4" fillId="34" borderId="26" xfId="0" applyNumberFormat="1" applyFont="1" applyFill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8" fontId="4" fillId="0" borderId="63" xfId="0" applyNumberFormat="1" applyFont="1" applyBorder="1" applyAlignment="1">
      <alignment horizontal="center" vertical="center"/>
    </xf>
    <xf numFmtId="188" fontId="4" fillId="0" borderId="42" xfId="0" applyNumberFormat="1" applyFont="1" applyBorder="1" applyAlignment="1">
      <alignment horizontal="center" vertical="center"/>
    </xf>
    <xf numFmtId="188" fontId="4" fillId="0" borderId="14" xfId="0" applyNumberFormat="1" applyFont="1" applyBorder="1" applyAlignment="1">
      <alignment horizontal="center" vertical="center" wrapText="1"/>
    </xf>
    <xf numFmtId="188" fontId="4" fillId="34" borderId="14" xfId="0" applyNumberFormat="1" applyFont="1" applyFill="1" applyBorder="1" applyAlignment="1">
      <alignment horizontal="center" vertical="center" wrapText="1"/>
    </xf>
    <xf numFmtId="188" fontId="4" fillId="34" borderId="22" xfId="0" applyNumberFormat="1" applyFont="1" applyFill="1" applyBorder="1" applyAlignment="1">
      <alignment horizontal="center" vertical="center" wrapText="1"/>
    </xf>
    <xf numFmtId="188" fontId="4" fillId="0" borderId="26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62" xfId="0" applyNumberFormat="1" applyFont="1" applyBorder="1" applyAlignment="1">
      <alignment horizontal="center" vertical="center" wrapText="1"/>
    </xf>
    <xf numFmtId="188" fontId="4" fillId="0" borderId="42" xfId="0" applyNumberFormat="1" applyFont="1" applyBorder="1" applyAlignment="1">
      <alignment horizontal="center" vertical="center" wrapText="1"/>
    </xf>
    <xf numFmtId="188" fontId="4" fillId="0" borderId="26" xfId="51" applyNumberFormat="1" applyFont="1" applyFill="1" applyBorder="1" applyAlignment="1">
      <alignment horizontal="center" vertical="center" wrapText="1"/>
    </xf>
    <xf numFmtId="188" fontId="4" fillId="0" borderId="12" xfId="51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88" fontId="4" fillId="34" borderId="26" xfId="0" applyNumberFormat="1" applyFont="1" applyFill="1" applyBorder="1" applyAlignment="1">
      <alignment horizontal="center" vertical="center" wrapText="1"/>
    </xf>
    <xf numFmtId="188" fontId="4" fillId="0" borderId="60" xfId="51" applyNumberFormat="1" applyFont="1" applyBorder="1" applyAlignment="1">
      <alignment horizontal="center" vertical="center"/>
    </xf>
    <xf numFmtId="188" fontId="4" fillId="0" borderId="21" xfId="51" applyNumberFormat="1" applyFont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8" fontId="4" fillId="36" borderId="15" xfId="51" applyNumberFormat="1" applyFont="1" applyFill="1" applyBorder="1" applyAlignment="1">
      <alignment horizontal="center" vertical="center" wrapText="1"/>
    </xf>
    <xf numFmtId="188" fontId="9" fillId="35" borderId="64" xfId="0" applyNumberFormat="1" applyFont="1" applyFill="1" applyBorder="1" applyAlignment="1">
      <alignment horizontal="center"/>
    </xf>
    <xf numFmtId="188" fontId="9" fillId="35" borderId="65" xfId="0" applyNumberFormat="1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134"/>
  <sheetViews>
    <sheetView tabSelected="1" zoomScale="60" zoomScaleNormal="60" zoomScaleSheetLayoutView="70" workbookViewId="0" topLeftCell="C1">
      <selection activeCell="M10" sqref="M10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76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2" max="24" width="11.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76" t="s">
        <v>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15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15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ht="15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1" ht="182.2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1" ht="25.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4"/>
      <c r="S6" s="21"/>
      <c r="T6" s="21"/>
      <c r="U6" s="31"/>
    </row>
    <row r="7" spans="1:21" ht="25.5" customHeight="1">
      <c r="A7" s="63"/>
      <c r="B7" s="63"/>
      <c r="C7" s="63"/>
      <c r="D7" s="63"/>
      <c r="E7" s="63"/>
      <c r="F7" s="63"/>
      <c r="G7" s="63" t="s">
        <v>59</v>
      </c>
      <c r="H7" s="63"/>
      <c r="I7" s="63"/>
      <c r="J7" s="63"/>
      <c r="K7" s="63"/>
      <c r="L7" s="63"/>
      <c r="M7" s="63"/>
      <c r="N7" s="63"/>
      <c r="O7" s="70"/>
      <c r="P7" s="63"/>
      <c r="Q7" s="63"/>
      <c r="R7" s="4"/>
      <c r="S7" s="21"/>
      <c r="T7" s="21"/>
      <c r="U7" s="31"/>
    </row>
    <row r="8" spans="1:21" ht="30.75" customHeight="1">
      <c r="A8" s="159" t="s">
        <v>88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4"/>
      <c r="S8" s="21"/>
      <c r="T8" s="21"/>
      <c r="U8" s="32"/>
    </row>
    <row r="9" spans="1:21" s="25" customFormat="1" ht="44.25" customHeight="1" thickBot="1">
      <c r="A9" s="23" t="s">
        <v>15</v>
      </c>
      <c r="B9" s="23" t="s">
        <v>12</v>
      </c>
      <c r="C9" s="23" t="s">
        <v>13</v>
      </c>
      <c r="D9" s="23" t="s">
        <v>14</v>
      </c>
      <c r="E9" s="24" t="s">
        <v>17</v>
      </c>
      <c r="F9" s="24" t="s">
        <v>18</v>
      </c>
      <c r="G9" s="77" t="s">
        <v>0</v>
      </c>
      <c r="H9" s="77" t="s">
        <v>1</v>
      </c>
      <c r="I9" s="77" t="s">
        <v>2</v>
      </c>
      <c r="J9" s="77" t="s">
        <v>3</v>
      </c>
      <c r="K9" s="77" t="s">
        <v>4</v>
      </c>
      <c r="L9" s="77" t="s">
        <v>5</v>
      </c>
      <c r="M9" s="77" t="s">
        <v>6</v>
      </c>
      <c r="N9" s="77" t="s">
        <v>7</v>
      </c>
      <c r="O9" s="77" t="s">
        <v>8</v>
      </c>
      <c r="P9" s="77" t="s">
        <v>9</v>
      </c>
      <c r="Q9" s="77" t="s">
        <v>10</v>
      </c>
      <c r="R9" s="77" t="s">
        <v>11</v>
      </c>
      <c r="S9" s="23" t="s">
        <v>24</v>
      </c>
      <c r="T9" s="23" t="s">
        <v>87</v>
      </c>
      <c r="U9" s="24" t="s">
        <v>22</v>
      </c>
    </row>
    <row r="10" spans="1:25" s="5" customFormat="1" ht="21.75" customHeight="1">
      <c r="A10" s="160">
        <v>1</v>
      </c>
      <c r="B10" s="162">
        <v>0</v>
      </c>
      <c r="C10" s="163">
        <v>1559897</v>
      </c>
      <c r="D10" s="171" t="s">
        <v>30</v>
      </c>
      <c r="E10" s="17">
        <v>111</v>
      </c>
      <c r="F10" s="87" t="s">
        <v>19</v>
      </c>
      <c r="G10" s="92">
        <v>5000000</v>
      </c>
      <c r="H10" s="93">
        <v>5000000</v>
      </c>
      <c r="I10" s="93">
        <v>5000000</v>
      </c>
      <c r="J10" s="93">
        <v>5000000</v>
      </c>
      <c r="K10" s="93">
        <v>5000000</v>
      </c>
      <c r="L10" s="93">
        <v>5000000</v>
      </c>
      <c r="M10" s="93"/>
      <c r="N10" s="93"/>
      <c r="O10" s="93"/>
      <c r="P10" s="93"/>
      <c r="Q10" s="93"/>
      <c r="R10" s="94"/>
      <c r="S10" s="118">
        <f>SUM(G10:R10)</f>
        <v>30000000</v>
      </c>
      <c r="T10" s="118">
        <f>S10/12</f>
        <v>2500000</v>
      </c>
      <c r="U10" s="178">
        <f>SUM(S10:T12)</f>
        <v>46150000</v>
      </c>
      <c r="W10" s="26"/>
      <c r="Y10" s="28"/>
    </row>
    <row r="11" spans="1:27" s="5" customFormat="1" ht="21.75" customHeight="1">
      <c r="A11" s="161"/>
      <c r="B11" s="152"/>
      <c r="C11" s="164"/>
      <c r="D11" s="145"/>
      <c r="E11" s="30">
        <v>113</v>
      </c>
      <c r="F11" s="52" t="s">
        <v>20</v>
      </c>
      <c r="G11" s="95">
        <v>1500000</v>
      </c>
      <c r="H11" s="48">
        <v>1500000</v>
      </c>
      <c r="I11" s="48">
        <v>1500000</v>
      </c>
      <c r="J11" s="48">
        <v>1500000</v>
      </c>
      <c r="K11" s="48">
        <v>1500000</v>
      </c>
      <c r="L11" s="48">
        <v>1500000</v>
      </c>
      <c r="M11" s="48"/>
      <c r="N11" s="48"/>
      <c r="O11" s="48"/>
      <c r="P11" s="48"/>
      <c r="Q11" s="48"/>
      <c r="R11" s="96"/>
      <c r="S11" s="119">
        <f>SUM(G11:R11)</f>
        <v>9000000</v>
      </c>
      <c r="T11" s="119">
        <f aca="true" t="shared" si="0" ref="T11:T73">S11/12</f>
        <v>750000</v>
      </c>
      <c r="U11" s="132"/>
      <c r="W11" s="26"/>
      <c r="Y11" s="28"/>
      <c r="AA11" s="26"/>
    </row>
    <row r="12" spans="1:25" s="5" customFormat="1" ht="21.75" customHeight="1" thickBot="1">
      <c r="A12" s="161"/>
      <c r="B12" s="152"/>
      <c r="C12" s="164"/>
      <c r="D12" s="124"/>
      <c r="E12" s="27">
        <v>232</v>
      </c>
      <c r="F12" s="88" t="s">
        <v>21</v>
      </c>
      <c r="G12" s="97"/>
      <c r="H12" s="35"/>
      <c r="I12" s="35">
        <v>3600000</v>
      </c>
      <c r="J12" s="35"/>
      <c r="K12" s="35"/>
      <c r="L12" s="35"/>
      <c r="M12" s="35"/>
      <c r="N12" s="35"/>
      <c r="O12" s="36"/>
      <c r="P12" s="35"/>
      <c r="Q12" s="36"/>
      <c r="R12" s="98"/>
      <c r="S12" s="119">
        <f aca="true" t="shared" si="1" ref="S12:S74">SUM(G12:R12)</f>
        <v>3600000</v>
      </c>
      <c r="T12" s="119">
        <f t="shared" si="0"/>
        <v>300000</v>
      </c>
      <c r="U12" s="146"/>
      <c r="W12" s="26"/>
      <c r="Y12" s="28"/>
    </row>
    <row r="13" spans="1:25" s="5" customFormat="1" ht="21.75" customHeight="1">
      <c r="A13" s="160">
        <v>1</v>
      </c>
      <c r="B13" s="162">
        <v>0</v>
      </c>
      <c r="C13" s="163">
        <v>4690688</v>
      </c>
      <c r="D13" s="171" t="s">
        <v>89</v>
      </c>
      <c r="E13" s="17">
        <v>111</v>
      </c>
      <c r="F13" s="87" t="s">
        <v>19</v>
      </c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>
        <v>5000000</v>
      </c>
      <c r="R13" s="94">
        <v>5000000</v>
      </c>
      <c r="S13" s="118">
        <f>SUM(G13:R13)</f>
        <v>10000000</v>
      </c>
      <c r="T13" s="118">
        <f>S13/12</f>
        <v>833333.3333333334</v>
      </c>
      <c r="U13" s="178">
        <f>SUM(S13:T15)</f>
        <v>15383333.333333334</v>
      </c>
      <c r="W13" s="26"/>
      <c r="Y13" s="28"/>
    </row>
    <row r="14" spans="1:27" s="5" customFormat="1" ht="21.75" customHeight="1">
      <c r="A14" s="161"/>
      <c r="B14" s="152"/>
      <c r="C14" s="164"/>
      <c r="D14" s="145"/>
      <c r="E14" s="30">
        <v>113</v>
      </c>
      <c r="F14" s="52" t="s">
        <v>20</v>
      </c>
      <c r="G14" s="95"/>
      <c r="H14" s="48"/>
      <c r="I14" s="48"/>
      <c r="J14" s="48"/>
      <c r="K14" s="48"/>
      <c r="L14" s="48"/>
      <c r="M14" s="48"/>
      <c r="N14" s="48"/>
      <c r="O14" s="48"/>
      <c r="P14" s="48"/>
      <c r="Q14" s="48">
        <v>1500000</v>
      </c>
      <c r="R14" s="96">
        <v>1500000</v>
      </c>
      <c r="S14" s="119">
        <f>SUM(G14:R14)</f>
        <v>3000000</v>
      </c>
      <c r="T14" s="119">
        <f>S14/12</f>
        <v>250000</v>
      </c>
      <c r="U14" s="132"/>
      <c r="W14" s="26"/>
      <c r="Y14" s="28"/>
      <c r="AA14" s="26"/>
    </row>
    <row r="15" spans="1:25" s="5" customFormat="1" ht="21.75" customHeight="1" thickBot="1">
      <c r="A15" s="161"/>
      <c r="B15" s="152"/>
      <c r="C15" s="164"/>
      <c r="D15" s="124"/>
      <c r="E15" s="27">
        <v>232</v>
      </c>
      <c r="F15" s="88" t="s">
        <v>21</v>
      </c>
      <c r="G15" s="97"/>
      <c r="H15" s="35"/>
      <c r="I15" s="34"/>
      <c r="J15" s="35"/>
      <c r="K15" s="35"/>
      <c r="L15" s="35"/>
      <c r="M15" s="35"/>
      <c r="N15" s="35"/>
      <c r="O15" s="36"/>
      <c r="P15" s="35"/>
      <c r="Q15" s="36"/>
      <c r="R15" s="98">
        <v>1200000</v>
      </c>
      <c r="S15" s="119">
        <f>SUM(G15:R15)</f>
        <v>1200000</v>
      </c>
      <c r="T15" s="119">
        <f>S15/12</f>
        <v>100000</v>
      </c>
      <c r="U15" s="146"/>
      <c r="W15" s="26"/>
      <c r="Y15" s="28"/>
    </row>
    <row r="16" spans="1:23" s="5" customFormat="1" ht="21.75" customHeight="1">
      <c r="A16" s="167">
        <f>A10+1</f>
        <v>2</v>
      </c>
      <c r="B16" s="153">
        <v>0</v>
      </c>
      <c r="C16" s="127">
        <v>4156366</v>
      </c>
      <c r="D16" s="123" t="s">
        <v>31</v>
      </c>
      <c r="E16" s="20">
        <v>111</v>
      </c>
      <c r="F16" s="89" t="s">
        <v>19</v>
      </c>
      <c r="G16" s="58">
        <v>2500000</v>
      </c>
      <c r="H16" s="37">
        <v>2500000</v>
      </c>
      <c r="I16" s="37">
        <v>2500000</v>
      </c>
      <c r="J16" s="37">
        <v>2500000</v>
      </c>
      <c r="K16" s="37">
        <v>2500000</v>
      </c>
      <c r="L16" s="37">
        <v>2500000</v>
      </c>
      <c r="M16" s="37">
        <v>2000000</v>
      </c>
      <c r="N16" s="37">
        <v>2000000</v>
      </c>
      <c r="O16" s="37">
        <v>2000000</v>
      </c>
      <c r="P16" s="37">
        <v>2000000</v>
      </c>
      <c r="Q16" s="37">
        <v>2000000</v>
      </c>
      <c r="R16" s="99">
        <v>2000000</v>
      </c>
      <c r="S16" s="119">
        <f>SUM(G16:R16)</f>
        <v>27000000</v>
      </c>
      <c r="T16" s="119">
        <f t="shared" si="0"/>
        <v>2250000</v>
      </c>
      <c r="U16" s="131">
        <f>SUM(S16:T17)</f>
        <v>29250000</v>
      </c>
      <c r="W16" s="26"/>
    </row>
    <row r="17" spans="1:23" s="5" customFormat="1" ht="21.75" customHeight="1" thickBot="1">
      <c r="A17" s="168"/>
      <c r="B17" s="154"/>
      <c r="C17" s="156"/>
      <c r="D17" s="145"/>
      <c r="E17" s="19">
        <v>232</v>
      </c>
      <c r="F17" s="90" t="s">
        <v>21</v>
      </c>
      <c r="G17" s="97"/>
      <c r="H17" s="35"/>
      <c r="I17" s="34"/>
      <c r="J17" s="35"/>
      <c r="K17" s="35"/>
      <c r="L17" s="35"/>
      <c r="M17" s="35"/>
      <c r="N17" s="35"/>
      <c r="O17" s="36"/>
      <c r="P17" s="35"/>
      <c r="Q17" s="36"/>
      <c r="R17" s="98"/>
      <c r="S17" s="119">
        <f t="shared" si="1"/>
        <v>0</v>
      </c>
      <c r="T17" s="119">
        <f t="shared" si="0"/>
        <v>0</v>
      </c>
      <c r="U17" s="146"/>
      <c r="W17" s="26"/>
    </row>
    <row r="18" spans="1:23" s="5" customFormat="1" ht="21.75" customHeight="1">
      <c r="A18" s="134">
        <v>3</v>
      </c>
      <c r="B18" s="153">
        <v>0</v>
      </c>
      <c r="C18" s="127">
        <v>4156342</v>
      </c>
      <c r="D18" s="129" t="s">
        <v>58</v>
      </c>
      <c r="E18" s="18">
        <v>144</v>
      </c>
      <c r="F18" s="52" t="s">
        <v>25</v>
      </c>
      <c r="G18" s="100">
        <v>2500000</v>
      </c>
      <c r="H18" s="33">
        <v>2500000</v>
      </c>
      <c r="I18" s="33">
        <v>2500000</v>
      </c>
      <c r="J18" s="33">
        <v>2500000</v>
      </c>
      <c r="K18" s="33">
        <v>2500000</v>
      </c>
      <c r="L18" s="33">
        <v>2500000</v>
      </c>
      <c r="M18" s="33">
        <v>2000000</v>
      </c>
      <c r="N18" s="33">
        <v>2000000</v>
      </c>
      <c r="O18" s="33">
        <v>2000000</v>
      </c>
      <c r="P18" s="33">
        <v>2000000</v>
      </c>
      <c r="Q18" s="33">
        <v>2000000</v>
      </c>
      <c r="R18" s="101">
        <v>2000000</v>
      </c>
      <c r="S18" s="119">
        <f t="shared" si="1"/>
        <v>27000000</v>
      </c>
      <c r="T18" s="119">
        <f t="shared" si="0"/>
        <v>2250000</v>
      </c>
      <c r="U18" s="131">
        <f>SUM(S18:T19)</f>
        <v>30550000</v>
      </c>
      <c r="W18" s="26"/>
    </row>
    <row r="19" spans="1:23" s="5" customFormat="1" ht="21.75" customHeight="1" thickBot="1">
      <c r="A19" s="135"/>
      <c r="B19" s="155"/>
      <c r="C19" s="128"/>
      <c r="D19" s="130"/>
      <c r="E19" s="51">
        <v>232</v>
      </c>
      <c r="F19" s="53" t="s">
        <v>21</v>
      </c>
      <c r="G19" s="97"/>
      <c r="H19" s="35">
        <v>1200000</v>
      </c>
      <c r="I19" s="34"/>
      <c r="J19" s="35"/>
      <c r="K19" s="35"/>
      <c r="L19" s="35"/>
      <c r="M19" s="35"/>
      <c r="N19" s="35"/>
      <c r="O19" s="36"/>
      <c r="P19" s="35"/>
      <c r="Q19" s="36"/>
      <c r="R19" s="98"/>
      <c r="S19" s="119">
        <f t="shared" si="1"/>
        <v>1200000</v>
      </c>
      <c r="T19" s="119">
        <f t="shared" si="0"/>
        <v>100000</v>
      </c>
      <c r="U19" s="132"/>
      <c r="W19" s="26"/>
    </row>
    <row r="20" spans="1:25" s="22" customFormat="1" ht="21.75" customHeight="1">
      <c r="A20" s="165">
        <v>4</v>
      </c>
      <c r="B20" s="169">
        <v>0</v>
      </c>
      <c r="C20" s="127">
        <v>1464826</v>
      </c>
      <c r="D20" s="123" t="s">
        <v>32</v>
      </c>
      <c r="E20" s="18">
        <v>112</v>
      </c>
      <c r="F20" s="52" t="s">
        <v>28</v>
      </c>
      <c r="G20" s="58">
        <v>1400000</v>
      </c>
      <c r="H20" s="37">
        <v>1400000</v>
      </c>
      <c r="I20" s="37">
        <v>1400000</v>
      </c>
      <c r="J20" s="37">
        <v>1400000</v>
      </c>
      <c r="K20" s="37">
        <v>1400000</v>
      </c>
      <c r="L20" s="37">
        <v>1400000</v>
      </c>
      <c r="M20" s="37">
        <v>1400000</v>
      </c>
      <c r="N20" s="37">
        <v>1400000</v>
      </c>
      <c r="O20" s="37">
        <v>1400000</v>
      </c>
      <c r="P20" s="37">
        <v>1400000</v>
      </c>
      <c r="Q20" s="37">
        <v>1400000</v>
      </c>
      <c r="R20" s="99">
        <v>1400000</v>
      </c>
      <c r="S20" s="119">
        <f t="shared" si="1"/>
        <v>16800000</v>
      </c>
      <c r="T20" s="119">
        <f t="shared" si="0"/>
        <v>1400000</v>
      </c>
      <c r="U20" s="131">
        <f>SUM(S20:T21)</f>
        <v>26650000</v>
      </c>
      <c r="V20" s="5"/>
      <c r="W20" s="26"/>
      <c r="Y20" s="29"/>
    </row>
    <row r="21" spans="1:23" s="22" customFormat="1" ht="21.75" customHeight="1" thickBot="1">
      <c r="A21" s="166"/>
      <c r="B21" s="170"/>
      <c r="C21" s="128"/>
      <c r="D21" s="124"/>
      <c r="E21" s="19">
        <v>113</v>
      </c>
      <c r="F21" s="53" t="s">
        <v>29</v>
      </c>
      <c r="G21" s="102">
        <v>650000</v>
      </c>
      <c r="H21" s="40">
        <v>650000</v>
      </c>
      <c r="I21" s="40">
        <v>650000</v>
      </c>
      <c r="J21" s="40">
        <v>650000</v>
      </c>
      <c r="K21" s="40">
        <v>650000</v>
      </c>
      <c r="L21" s="40">
        <v>650000</v>
      </c>
      <c r="M21" s="40">
        <v>650000</v>
      </c>
      <c r="N21" s="40">
        <v>650000</v>
      </c>
      <c r="O21" s="40">
        <v>650000</v>
      </c>
      <c r="P21" s="40">
        <v>650000</v>
      </c>
      <c r="Q21" s="40">
        <v>650000</v>
      </c>
      <c r="R21" s="103">
        <v>650000</v>
      </c>
      <c r="S21" s="119">
        <f t="shared" si="1"/>
        <v>7800000</v>
      </c>
      <c r="T21" s="119">
        <f t="shared" si="0"/>
        <v>650000</v>
      </c>
      <c r="U21" s="146"/>
      <c r="V21" s="5"/>
      <c r="W21" s="26"/>
    </row>
    <row r="22" spans="1:23" s="5" customFormat="1" ht="21.75" customHeight="1">
      <c r="A22" s="125">
        <v>5</v>
      </c>
      <c r="B22" s="173">
        <v>0</v>
      </c>
      <c r="C22" s="127">
        <v>1326435</v>
      </c>
      <c r="D22" s="149" t="s">
        <v>33</v>
      </c>
      <c r="E22" s="18">
        <v>112</v>
      </c>
      <c r="F22" s="52" t="s">
        <v>28</v>
      </c>
      <c r="G22" s="104">
        <v>1400000</v>
      </c>
      <c r="H22" s="39">
        <v>1400000</v>
      </c>
      <c r="I22" s="39">
        <v>1400000</v>
      </c>
      <c r="J22" s="39">
        <v>1400000</v>
      </c>
      <c r="K22" s="39">
        <v>1400000</v>
      </c>
      <c r="L22" s="39">
        <v>1400000</v>
      </c>
      <c r="M22" s="39">
        <v>1400000</v>
      </c>
      <c r="N22" s="39">
        <v>1400000</v>
      </c>
      <c r="O22" s="39">
        <v>1400000</v>
      </c>
      <c r="P22" s="39">
        <v>1400000</v>
      </c>
      <c r="Q22" s="39">
        <v>1400000</v>
      </c>
      <c r="R22" s="105">
        <v>1400000</v>
      </c>
      <c r="S22" s="119">
        <f t="shared" si="1"/>
        <v>16800000</v>
      </c>
      <c r="T22" s="119">
        <f t="shared" si="0"/>
        <v>1400000</v>
      </c>
      <c r="U22" s="131">
        <f>SUM(S22:T23)</f>
        <v>26650000</v>
      </c>
      <c r="W22" s="26"/>
    </row>
    <row r="23" spans="1:23" s="5" customFormat="1" ht="21.75" customHeight="1" thickBot="1">
      <c r="A23" s="126"/>
      <c r="B23" s="174"/>
      <c r="C23" s="128"/>
      <c r="D23" s="151"/>
      <c r="E23" s="19">
        <v>113</v>
      </c>
      <c r="F23" s="53" t="s">
        <v>29</v>
      </c>
      <c r="G23" s="102">
        <v>650000</v>
      </c>
      <c r="H23" s="40">
        <v>650000</v>
      </c>
      <c r="I23" s="40">
        <v>650000</v>
      </c>
      <c r="J23" s="40">
        <v>650000</v>
      </c>
      <c r="K23" s="40">
        <v>650000</v>
      </c>
      <c r="L23" s="40">
        <v>650000</v>
      </c>
      <c r="M23" s="40">
        <v>650000</v>
      </c>
      <c r="N23" s="40">
        <v>650000</v>
      </c>
      <c r="O23" s="40">
        <v>650000</v>
      </c>
      <c r="P23" s="40">
        <v>650000</v>
      </c>
      <c r="Q23" s="40">
        <v>650000</v>
      </c>
      <c r="R23" s="103">
        <v>650000</v>
      </c>
      <c r="S23" s="119">
        <f t="shared" si="1"/>
        <v>7800000</v>
      </c>
      <c r="T23" s="119">
        <f t="shared" si="0"/>
        <v>650000</v>
      </c>
      <c r="U23" s="146"/>
      <c r="W23" s="26"/>
    </row>
    <row r="24" spans="1:23" s="5" customFormat="1" ht="21.75" customHeight="1">
      <c r="A24" s="125">
        <v>6</v>
      </c>
      <c r="B24" s="125">
        <v>0</v>
      </c>
      <c r="C24" s="147">
        <v>1885336</v>
      </c>
      <c r="D24" s="145" t="s">
        <v>34</v>
      </c>
      <c r="E24" s="18">
        <v>112</v>
      </c>
      <c r="F24" s="52" t="s">
        <v>28</v>
      </c>
      <c r="G24" s="104">
        <v>1400000</v>
      </c>
      <c r="H24" s="39">
        <v>1400000</v>
      </c>
      <c r="I24" s="39">
        <v>1400000</v>
      </c>
      <c r="J24" s="39">
        <v>1400000</v>
      </c>
      <c r="K24" s="39">
        <v>1400000</v>
      </c>
      <c r="L24" s="39">
        <v>1400000</v>
      </c>
      <c r="M24" s="39">
        <v>1400000</v>
      </c>
      <c r="N24" s="39">
        <v>1400000</v>
      </c>
      <c r="O24" s="39">
        <v>1400000</v>
      </c>
      <c r="P24" s="39">
        <v>1400000</v>
      </c>
      <c r="Q24" s="39">
        <v>1400000</v>
      </c>
      <c r="R24" s="105">
        <v>1400000</v>
      </c>
      <c r="S24" s="119">
        <f t="shared" si="1"/>
        <v>16800000</v>
      </c>
      <c r="T24" s="119">
        <f t="shared" si="0"/>
        <v>1400000</v>
      </c>
      <c r="U24" s="131">
        <f>SUM(S24:T26)</f>
        <v>27300000</v>
      </c>
      <c r="W24" s="26"/>
    </row>
    <row r="25" spans="1:23" s="5" customFormat="1" ht="21.75" customHeight="1">
      <c r="A25" s="152"/>
      <c r="B25" s="152"/>
      <c r="C25" s="147"/>
      <c r="D25" s="145"/>
      <c r="E25" s="17">
        <v>113</v>
      </c>
      <c r="F25" s="87" t="s">
        <v>29</v>
      </c>
      <c r="G25" s="58">
        <v>650000</v>
      </c>
      <c r="H25" s="37">
        <v>650000</v>
      </c>
      <c r="I25" s="37">
        <v>650000</v>
      </c>
      <c r="J25" s="37">
        <v>650000</v>
      </c>
      <c r="K25" s="37">
        <v>650000</v>
      </c>
      <c r="L25" s="37">
        <v>650000</v>
      </c>
      <c r="M25" s="37">
        <v>650000</v>
      </c>
      <c r="N25" s="37">
        <v>650000</v>
      </c>
      <c r="O25" s="37">
        <v>650000</v>
      </c>
      <c r="P25" s="37">
        <v>650000</v>
      </c>
      <c r="Q25" s="37">
        <v>650000</v>
      </c>
      <c r="R25" s="99">
        <v>650000</v>
      </c>
      <c r="S25" s="119">
        <f t="shared" si="1"/>
        <v>7800000</v>
      </c>
      <c r="T25" s="119"/>
      <c r="U25" s="132"/>
      <c r="W25" s="26"/>
    </row>
    <row r="26" spans="1:23" s="5" customFormat="1" ht="21.75" customHeight="1" thickBot="1">
      <c r="A26" s="126"/>
      <c r="B26" s="126"/>
      <c r="C26" s="148"/>
      <c r="D26" s="124"/>
      <c r="E26" s="51">
        <v>232</v>
      </c>
      <c r="F26" s="53" t="s">
        <v>21</v>
      </c>
      <c r="G26" s="102"/>
      <c r="H26" s="40"/>
      <c r="I26" s="40"/>
      <c r="J26" s="40"/>
      <c r="K26" s="40"/>
      <c r="L26" s="40"/>
      <c r="M26" s="40"/>
      <c r="N26" s="40"/>
      <c r="O26" s="69"/>
      <c r="P26" s="40"/>
      <c r="Q26" s="40"/>
      <c r="R26" s="103">
        <v>1200000</v>
      </c>
      <c r="S26" s="119">
        <f t="shared" si="1"/>
        <v>1200000</v>
      </c>
      <c r="T26" s="119">
        <f t="shared" si="0"/>
        <v>100000</v>
      </c>
      <c r="U26" s="146"/>
      <c r="W26" s="26"/>
    </row>
    <row r="27" spans="1:23" s="5" customFormat="1" ht="21.75" customHeight="1">
      <c r="A27" s="123">
        <v>7</v>
      </c>
      <c r="B27" s="172">
        <v>0</v>
      </c>
      <c r="C27" s="172">
        <v>2192073</v>
      </c>
      <c r="D27" s="172" t="s">
        <v>35</v>
      </c>
      <c r="E27" s="18">
        <v>112</v>
      </c>
      <c r="F27" s="52" t="s">
        <v>28</v>
      </c>
      <c r="G27" s="104">
        <v>1400000</v>
      </c>
      <c r="H27" s="39">
        <v>1400000</v>
      </c>
      <c r="I27" s="39">
        <v>1400000</v>
      </c>
      <c r="J27" s="39">
        <v>1400000</v>
      </c>
      <c r="K27" s="39">
        <v>1400000</v>
      </c>
      <c r="L27" s="39">
        <v>1400000</v>
      </c>
      <c r="M27" s="39">
        <v>1400000</v>
      </c>
      <c r="N27" s="39">
        <v>1400000</v>
      </c>
      <c r="O27" s="39">
        <v>1400000</v>
      </c>
      <c r="P27" s="39">
        <v>1400000</v>
      </c>
      <c r="Q27" s="39">
        <v>1400000</v>
      </c>
      <c r="R27" s="105">
        <v>1400000</v>
      </c>
      <c r="S27" s="119">
        <f t="shared" si="1"/>
        <v>16800000</v>
      </c>
      <c r="T27" s="119">
        <f t="shared" si="0"/>
        <v>1400000</v>
      </c>
      <c r="U27" s="131">
        <f>SUM(S27:T28)</f>
        <v>26650000</v>
      </c>
      <c r="W27" s="26"/>
    </row>
    <row r="28" spans="1:23" s="5" customFormat="1" ht="21.75" customHeight="1" thickBot="1">
      <c r="A28" s="145"/>
      <c r="B28" s="164"/>
      <c r="C28" s="164"/>
      <c r="D28" s="164"/>
      <c r="E28" s="19">
        <v>113</v>
      </c>
      <c r="F28" s="53" t="s">
        <v>29</v>
      </c>
      <c r="G28" s="102">
        <v>650000</v>
      </c>
      <c r="H28" s="40">
        <v>650000</v>
      </c>
      <c r="I28" s="40">
        <v>650000</v>
      </c>
      <c r="J28" s="40">
        <v>650000</v>
      </c>
      <c r="K28" s="40">
        <v>650000</v>
      </c>
      <c r="L28" s="40">
        <v>650000</v>
      </c>
      <c r="M28" s="40">
        <v>650000</v>
      </c>
      <c r="N28" s="40">
        <v>650000</v>
      </c>
      <c r="O28" s="40">
        <v>650000</v>
      </c>
      <c r="P28" s="40">
        <v>650000</v>
      </c>
      <c r="Q28" s="40">
        <v>650000</v>
      </c>
      <c r="R28" s="103">
        <v>650000</v>
      </c>
      <c r="S28" s="119">
        <f t="shared" si="1"/>
        <v>7800000</v>
      </c>
      <c r="T28" s="119">
        <f t="shared" si="0"/>
        <v>650000</v>
      </c>
      <c r="U28" s="146"/>
      <c r="W28" s="26"/>
    </row>
    <row r="29" spans="1:23" s="5" customFormat="1" ht="21.75" customHeight="1">
      <c r="A29" s="149">
        <v>8</v>
      </c>
      <c r="B29" s="153">
        <v>0</v>
      </c>
      <c r="C29" s="142">
        <v>3008072</v>
      </c>
      <c r="D29" s="139" t="s">
        <v>36</v>
      </c>
      <c r="E29" s="60">
        <v>112</v>
      </c>
      <c r="F29" s="89" t="s">
        <v>28</v>
      </c>
      <c r="G29" s="104">
        <v>1400000</v>
      </c>
      <c r="H29" s="39">
        <v>1400000</v>
      </c>
      <c r="I29" s="39">
        <v>1400000</v>
      </c>
      <c r="J29" s="39">
        <v>1400000</v>
      </c>
      <c r="K29" s="39">
        <v>1400000</v>
      </c>
      <c r="L29" s="39">
        <v>1400000</v>
      </c>
      <c r="M29" s="39">
        <v>1400000</v>
      </c>
      <c r="N29" s="39">
        <v>1400000</v>
      </c>
      <c r="O29" s="39">
        <v>1400000</v>
      </c>
      <c r="P29" s="39">
        <v>1400000</v>
      </c>
      <c r="Q29" s="39">
        <v>1400000</v>
      </c>
      <c r="R29" s="105">
        <v>1400000</v>
      </c>
      <c r="S29" s="119">
        <f t="shared" si="1"/>
        <v>16800000</v>
      </c>
      <c r="T29" s="119">
        <f t="shared" si="0"/>
        <v>1400000</v>
      </c>
      <c r="U29" s="136">
        <f>SUM(S29:T31)</f>
        <v>26650000</v>
      </c>
      <c r="W29" s="26"/>
    </row>
    <row r="30" spans="1:23" s="5" customFormat="1" ht="21.75" customHeight="1" thickBot="1">
      <c r="A30" s="150"/>
      <c r="B30" s="154"/>
      <c r="C30" s="143"/>
      <c r="D30" s="140"/>
      <c r="E30" s="61">
        <v>113</v>
      </c>
      <c r="F30" s="52" t="s">
        <v>29</v>
      </c>
      <c r="G30" s="102">
        <v>650000</v>
      </c>
      <c r="H30" s="40">
        <v>650000</v>
      </c>
      <c r="I30" s="40">
        <v>650000</v>
      </c>
      <c r="J30" s="40">
        <v>650000</v>
      </c>
      <c r="K30" s="40">
        <v>650000</v>
      </c>
      <c r="L30" s="40">
        <v>650000</v>
      </c>
      <c r="M30" s="40">
        <v>650000</v>
      </c>
      <c r="N30" s="40">
        <v>650000</v>
      </c>
      <c r="O30" s="40">
        <v>650000</v>
      </c>
      <c r="P30" s="40">
        <v>650000</v>
      </c>
      <c r="Q30" s="40">
        <v>650000</v>
      </c>
      <c r="R30" s="103">
        <v>650000</v>
      </c>
      <c r="S30" s="119">
        <f t="shared" si="1"/>
        <v>7800000</v>
      </c>
      <c r="T30" s="119">
        <f t="shared" si="0"/>
        <v>650000</v>
      </c>
      <c r="U30" s="137"/>
      <c r="W30" s="26"/>
    </row>
    <row r="31" spans="1:23" s="5" customFormat="1" ht="21.75" customHeight="1" thickBot="1">
      <c r="A31" s="151"/>
      <c r="B31" s="155"/>
      <c r="C31" s="144"/>
      <c r="D31" s="141"/>
      <c r="E31" s="62">
        <v>232</v>
      </c>
      <c r="F31" s="53" t="s">
        <v>56</v>
      </c>
      <c r="G31" s="102"/>
      <c r="H31" s="40"/>
      <c r="I31" s="40"/>
      <c r="J31" s="40"/>
      <c r="K31" s="40"/>
      <c r="L31" s="40"/>
      <c r="M31" s="40"/>
      <c r="N31" s="40"/>
      <c r="O31" s="69"/>
      <c r="P31" s="40"/>
      <c r="Q31" s="40"/>
      <c r="R31" s="103"/>
      <c r="S31" s="119">
        <f t="shared" si="1"/>
        <v>0</v>
      </c>
      <c r="T31" s="119">
        <f t="shared" si="0"/>
        <v>0</v>
      </c>
      <c r="U31" s="138"/>
      <c r="W31" s="26"/>
    </row>
    <row r="32" spans="1:23" s="5" customFormat="1" ht="21.75" customHeight="1">
      <c r="A32" s="123">
        <v>9</v>
      </c>
      <c r="B32" s="125">
        <v>0</v>
      </c>
      <c r="C32" s="127">
        <v>3327553</v>
      </c>
      <c r="D32" s="123" t="s">
        <v>37</v>
      </c>
      <c r="E32" s="59">
        <v>112</v>
      </c>
      <c r="F32" s="52" t="s">
        <v>28</v>
      </c>
      <c r="G32" s="58">
        <v>1400000</v>
      </c>
      <c r="H32" s="37">
        <v>1400000</v>
      </c>
      <c r="I32" s="37">
        <v>1400000</v>
      </c>
      <c r="J32" s="37">
        <v>1400000</v>
      </c>
      <c r="K32" s="37">
        <v>1400000</v>
      </c>
      <c r="L32" s="37">
        <v>1400000</v>
      </c>
      <c r="M32" s="37">
        <v>1400000</v>
      </c>
      <c r="N32" s="37">
        <v>1400000</v>
      </c>
      <c r="O32" s="37">
        <v>1400000</v>
      </c>
      <c r="P32" s="37">
        <v>1400000</v>
      </c>
      <c r="Q32" s="37">
        <v>1400000</v>
      </c>
      <c r="R32" s="99">
        <v>1400000</v>
      </c>
      <c r="S32" s="119">
        <f t="shared" si="1"/>
        <v>16800000</v>
      </c>
      <c r="T32" s="119">
        <f t="shared" si="0"/>
        <v>1400000</v>
      </c>
      <c r="U32" s="132">
        <f>SUM(S32:T33)</f>
        <v>26650000</v>
      </c>
      <c r="W32" s="26"/>
    </row>
    <row r="33" spans="1:23" s="5" customFormat="1" ht="21.75" customHeight="1" thickBot="1">
      <c r="A33" s="145"/>
      <c r="B33" s="152"/>
      <c r="C33" s="156"/>
      <c r="D33" s="145"/>
      <c r="E33" s="19">
        <v>113</v>
      </c>
      <c r="F33" s="53" t="s">
        <v>29</v>
      </c>
      <c r="G33" s="102">
        <v>650000</v>
      </c>
      <c r="H33" s="40">
        <v>650000</v>
      </c>
      <c r="I33" s="40">
        <v>650000</v>
      </c>
      <c r="J33" s="40">
        <v>650000</v>
      </c>
      <c r="K33" s="40">
        <v>650000</v>
      </c>
      <c r="L33" s="40">
        <v>650000</v>
      </c>
      <c r="M33" s="40">
        <v>650000</v>
      </c>
      <c r="N33" s="40">
        <v>650000</v>
      </c>
      <c r="O33" s="40">
        <v>650000</v>
      </c>
      <c r="P33" s="40">
        <v>650000</v>
      </c>
      <c r="Q33" s="40">
        <v>650000</v>
      </c>
      <c r="R33" s="103">
        <v>650000</v>
      </c>
      <c r="S33" s="119">
        <f t="shared" si="1"/>
        <v>7800000</v>
      </c>
      <c r="T33" s="119">
        <f t="shared" si="0"/>
        <v>650000</v>
      </c>
      <c r="U33" s="132"/>
      <c r="W33" s="26"/>
    </row>
    <row r="34" spans="1:23" s="5" customFormat="1" ht="21.75" customHeight="1">
      <c r="A34" s="123">
        <v>10</v>
      </c>
      <c r="B34" s="125">
        <v>0</v>
      </c>
      <c r="C34" s="172">
        <v>5950821</v>
      </c>
      <c r="D34" s="149" t="s">
        <v>38</v>
      </c>
      <c r="E34" s="18">
        <v>112</v>
      </c>
      <c r="F34" s="52" t="s">
        <v>28</v>
      </c>
      <c r="G34" s="104">
        <v>1400000</v>
      </c>
      <c r="H34" s="39">
        <v>1400000</v>
      </c>
      <c r="I34" s="39">
        <v>1400000</v>
      </c>
      <c r="J34" s="39">
        <v>1400000</v>
      </c>
      <c r="K34" s="39">
        <v>1400000</v>
      </c>
      <c r="L34" s="39">
        <v>1400000</v>
      </c>
      <c r="M34" s="39">
        <v>1400000</v>
      </c>
      <c r="N34" s="39">
        <v>1400000</v>
      </c>
      <c r="O34" s="39">
        <v>1400000</v>
      </c>
      <c r="P34" s="39">
        <v>1400000</v>
      </c>
      <c r="Q34" s="39">
        <v>1400000</v>
      </c>
      <c r="R34" s="105">
        <v>1400000</v>
      </c>
      <c r="S34" s="119">
        <f t="shared" si="1"/>
        <v>16800000</v>
      </c>
      <c r="T34" s="119">
        <f t="shared" si="0"/>
        <v>1400000</v>
      </c>
      <c r="U34" s="131">
        <f>SUM(S34:T35)</f>
        <v>35587500</v>
      </c>
      <c r="W34" s="26"/>
    </row>
    <row r="35" spans="1:23" s="5" customFormat="1" ht="21.75" customHeight="1" thickBot="1">
      <c r="A35" s="124"/>
      <c r="B35" s="152"/>
      <c r="C35" s="164"/>
      <c r="D35" s="150"/>
      <c r="E35" s="19">
        <v>113</v>
      </c>
      <c r="F35" s="53" t="s">
        <v>29</v>
      </c>
      <c r="G35" s="102">
        <v>650000</v>
      </c>
      <c r="H35" s="39">
        <v>1400000</v>
      </c>
      <c r="I35" s="39">
        <v>1400000</v>
      </c>
      <c r="J35" s="39">
        <v>1400000</v>
      </c>
      <c r="K35" s="39">
        <v>1400000</v>
      </c>
      <c r="L35" s="39">
        <v>1400000</v>
      </c>
      <c r="M35" s="39">
        <v>1400000</v>
      </c>
      <c r="N35" s="39">
        <v>1400000</v>
      </c>
      <c r="O35" s="39">
        <v>1400000</v>
      </c>
      <c r="P35" s="39">
        <v>1400000</v>
      </c>
      <c r="Q35" s="39">
        <v>1400000</v>
      </c>
      <c r="R35" s="105">
        <v>1400000</v>
      </c>
      <c r="S35" s="119">
        <f t="shared" si="1"/>
        <v>16050000</v>
      </c>
      <c r="T35" s="119">
        <f t="shared" si="0"/>
        <v>1337500</v>
      </c>
      <c r="U35" s="132"/>
      <c r="W35" s="26"/>
    </row>
    <row r="36" spans="1:23" s="5" customFormat="1" ht="21.75" customHeight="1">
      <c r="A36" s="123">
        <v>11</v>
      </c>
      <c r="B36" s="125">
        <v>0</v>
      </c>
      <c r="C36" s="157">
        <v>3723280</v>
      </c>
      <c r="D36" s="123" t="s">
        <v>39</v>
      </c>
      <c r="E36" s="18">
        <v>112</v>
      </c>
      <c r="F36" s="52" t="s">
        <v>28</v>
      </c>
      <c r="G36" s="104">
        <v>1400000</v>
      </c>
      <c r="H36" s="39">
        <v>1400000</v>
      </c>
      <c r="I36" s="39">
        <v>1400000</v>
      </c>
      <c r="J36" s="39">
        <v>1400000</v>
      </c>
      <c r="K36" s="39">
        <v>1400000</v>
      </c>
      <c r="L36" s="39">
        <v>1400000</v>
      </c>
      <c r="M36" s="39">
        <v>1400000</v>
      </c>
      <c r="N36" s="39">
        <v>1400000</v>
      </c>
      <c r="O36" s="39">
        <v>1400000</v>
      </c>
      <c r="P36" s="39">
        <v>1400000</v>
      </c>
      <c r="Q36" s="39">
        <v>1400000</v>
      </c>
      <c r="R36" s="105">
        <v>1400000</v>
      </c>
      <c r="S36" s="119">
        <f t="shared" si="1"/>
        <v>16800000</v>
      </c>
      <c r="T36" s="119">
        <f t="shared" si="0"/>
        <v>1400000</v>
      </c>
      <c r="U36" s="131">
        <f>SUM(S36:T37)</f>
        <v>35587500</v>
      </c>
      <c r="W36" s="26"/>
    </row>
    <row r="37" spans="1:23" s="5" customFormat="1" ht="21.75" customHeight="1" thickBot="1">
      <c r="A37" s="145"/>
      <c r="B37" s="152"/>
      <c r="C37" s="158"/>
      <c r="D37" s="145"/>
      <c r="E37" s="19">
        <v>113</v>
      </c>
      <c r="F37" s="53" t="s">
        <v>29</v>
      </c>
      <c r="G37" s="102">
        <v>650000</v>
      </c>
      <c r="H37" s="39">
        <v>1400000</v>
      </c>
      <c r="I37" s="39">
        <v>1400000</v>
      </c>
      <c r="J37" s="39">
        <v>1400000</v>
      </c>
      <c r="K37" s="39">
        <v>1400000</v>
      </c>
      <c r="L37" s="39">
        <v>1400000</v>
      </c>
      <c r="M37" s="39">
        <v>1400000</v>
      </c>
      <c r="N37" s="39">
        <v>1400000</v>
      </c>
      <c r="O37" s="39">
        <v>1400000</v>
      </c>
      <c r="P37" s="39">
        <v>1400000</v>
      </c>
      <c r="Q37" s="39">
        <v>1400000</v>
      </c>
      <c r="R37" s="105">
        <v>1400000</v>
      </c>
      <c r="S37" s="119">
        <f t="shared" si="1"/>
        <v>16050000</v>
      </c>
      <c r="T37" s="119">
        <f t="shared" si="0"/>
        <v>1337500</v>
      </c>
      <c r="U37" s="132"/>
      <c r="W37" s="26"/>
    </row>
    <row r="38" spans="1:23" s="5" customFormat="1" ht="21.75" customHeight="1">
      <c r="A38" s="123">
        <v>12</v>
      </c>
      <c r="B38" s="125">
        <v>0</v>
      </c>
      <c r="C38" s="157">
        <v>2330434</v>
      </c>
      <c r="D38" s="123" t="s">
        <v>40</v>
      </c>
      <c r="E38" s="18">
        <v>112</v>
      </c>
      <c r="F38" s="52" t="s">
        <v>28</v>
      </c>
      <c r="G38" s="104">
        <v>1400000</v>
      </c>
      <c r="H38" s="39">
        <v>1400000</v>
      </c>
      <c r="I38" s="39">
        <v>1400000</v>
      </c>
      <c r="J38" s="39">
        <v>1400000</v>
      </c>
      <c r="K38" s="39">
        <v>1400000</v>
      </c>
      <c r="L38" s="39">
        <v>1400000</v>
      </c>
      <c r="M38" s="39">
        <v>1400000</v>
      </c>
      <c r="N38" s="39">
        <v>1400000</v>
      </c>
      <c r="O38" s="39">
        <v>1400000</v>
      </c>
      <c r="P38" s="39">
        <v>1400000</v>
      </c>
      <c r="Q38" s="39">
        <v>1400000</v>
      </c>
      <c r="R38" s="105">
        <v>1400000</v>
      </c>
      <c r="S38" s="119">
        <f t="shared" si="1"/>
        <v>16800000</v>
      </c>
      <c r="T38" s="119">
        <f t="shared" si="0"/>
        <v>1400000</v>
      </c>
      <c r="U38" s="131">
        <f>SUM(S38:T40)</f>
        <v>27950000</v>
      </c>
      <c r="W38" s="26"/>
    </row>
    <row r="39" spans="1:23" s="5" customFormat="1" ht="21.75" customHeight="1">
      <c r="A39" s="145"/>
      <c r="B39" s="152"/>
      <c r="C39" s="158"/>
      <c r="D39" s="145"/>
      <c r="E39" s="78">
        <v>113</v>
      </c>
      <c r="F39" s="91" t="s">
        <v>29</v>
      </c>
      <c r="G39" s="58">
        <v>650000</v>
      </c>
      <c r="H39" s="37">
        <v>650000</v>
      </c>
      <c r="I39" s="37">
        <v>650000</v>
      </c>
      <c r="J39" s="37">
        <v>650000</v>
      </c>
      <c r="K39" s="37">
        <v>650000</v>
      </c>
      <c r="L39" s="37">
        <v>650000</v>
      </c>
      <c r="M39" s="37">
        <v>650000</v>
      </c>
      <c r="N39" s="37">
        <v>650000</v>
      </c>
      <c r="O39" s="37">
        <v>650000</v>
      </c>
      <c r="P39" s="37">
        <v>650000</v>
      </c>
      <c r="Q39" s="37">
        <v>650000</v>
      </c>
      <c r="R39" s="99">
        <v>650000</v>
      </c>
      <c r="S39" s="119">
        <f>SUM(G39:R39)</f>
        <v>7800000</v>
      </c>
      <c r="T39" s="119">
        <f t="shared" si="0"/>
        <v>650000</v>
      </c>
      <c r="U39" s="132"/>
      <c r="W39" s="26"/>
    </row>
    <row r="40" spans="1:23" s="5" customFormat="1" ht="21.75" customHeight="1" thickBot="1">
      <c r="A40" s="124"/>
      <c r="B40" s="126"/>
      <c r="C40" s="175"/>
      <c r="D40" s="124"/>
      <c r="E40" s="51">
        <v>232</v>
      </c>
      <c r="F40" s="53" t="s">
        <v>21</v>
      </c>
      <c r="G40" s="102"/>
      <c r="H40" s="40"/>
      <c r="I40" s="40"/>
      <c r="J40" s="40"/>
      <c r="K40" s="40"/>
      <c r="L40" s="40">
        <v>1200000</v>
      </c>
      <c r="M40" s="40"/>
      <c r="N40" s="40"/>
      <c r="O40" s="69"/>
      <c r="P40" s="40"/>
      <c r="Q40" s="40"/>
      <c r="R40" s="103"/>
      <c r="S40" s="119">
        <f t="shared" si="1"/>
        <v>1200000</v>
      </c>
      <c r="T40" s="119">
        <f t="shared" si="0"/>
        <v>100000</v>
      </c>
      <c r="U40" s="146"/>
      <c r="W40" s="26"/>
    </row>
    <row r="41" spans="1:23" s="5" customFormat="1" ht="21.75" customHeight="1">
      <c r="A41" s="123">
        <v>13</v>
      </c>
      <c r="B41" s="125">
        <v>0</v>
      </c>
      <c r="C41" s="157">
        <v>3958507</v>
      </c>
      <c r="D41" s="123" t="s">
        <v>41</v>
      </c>
      <c r="E41" s="18">
        <v>144</v>
      </c>
      <c r="F41" s="52" t="s">
        <v>25</v>
      </c>
      <c r="G41" s="106">
        <v>1800000</v>
      </c>
      <c r="H41" s="46">
        <v>1800000</v>
      </c>
      <c r="I41" s="46">
        <v>1800000</v>
      </c>
      <c r="J41" s="46">
        <v>1800000</v>
      </c>
      <c r="K41" s="46">
        <v>1800000</v>
      </c>
      <c r="L41" s="46">
        <v>1800000</v>
      </c>
      <c r="M41" s="46">
        <v>1500000</v>
      </c>
      <c r="N41" s="46">
        <v>1500000</v>
      </c>
      <c r="O41" s="46">
        <v>1500000</v>
      </c>
      <c r="P41" s="46">
        <v>1500000</v>
      </c>
      <c r="Q41" s="46">
        <v>1500000</v>
      </c>
      <c r="R41" s="107">
        <v>1500000</v>
      </c>
      <c r="S41" s="119">
        <f>SUM(G41:R41)</f>
        <v>19800000</v>
      </c>
      <c r="T41" s="119">
        <f>S41/12</f>
        <v>1650000</v>
      </c>
      <c r="U41" s="132">
        <f>SUM(S41:T42)</f>
        <v>21450000</v>
      </c>
      <c r="W41" s="26"/>
    </row>
    <row r="42" spans="1:23" s="5" customFormat="1" ht="21.75" customHeight="1" thickBot="1">
      <c r="A42" s="124"/>
      <c r="B42" s="152"/>
      <c r="C42" s="158"/>
      <c r="D42" s="145"/>
      <c r="E42" s="19">
        <v>232</v>
      </c>
      <c r="F42" s="53" t="s">
        <v>21</v>
      </c>
      <c r="G42" s="100"/>
      <c r="H42" s="34"/>
      <c r="I42" s="34"/>
      <c r="J42" s="34"/>
      <c r="K42" s="34"/>
      <c r="L42" s="34"/>
      <c r="M42" s="43"/>
      <c r="N42" s="34"/>
      <c r="O42" s="43"/>
      <c r="P42" s="34"/>
      <c r="Q42" s="34"/>
      <c r="R42" s="108"/>
      <c r="S42" s="119">
        <f t="shared" si="1"/>
        <v>0</v>
      </c>
      <c r="T42" s="119">
        <f t="shared" si="0"/>
        <v>0</v>
      </c>
      <c r="U42" s="132"/>
      <c r="W42" s="26"/>
    </row>
    <row r="43" spans="1:23" s="5" customFormat="1" ht="21.75" customHeight="1">
      <c r="A43" s="123">
        <v>14</v>
      </c>
      <c r="B43" s="153">
        <v>0</v>
      </c>
      <c r="C43" s="127">
        <v>1947972</v>
      </c>
      <c r="D43" s="123" t="s">
        <v>42</v>
      </c>
      <c r="E43" s="18">
        <v>144</v>
      </c>
      <c r="F43" s="52" t="s">
        <v>25</v>
      </c>
      <c r="G43" s="106">
        <v>2500000</v>
      </c>
      <c r="H43" s="46">
        <v>2500000</v>
      </c>
      <c r="I43" s="46">
        <v>2500000</v>
      </c>
      <c r="J43" s="46">
        <v>2500000</v>
      </c>
      <c r="K43" s="46">
        <v>2500000</v>
      </c>
      <c r="L43" s="46">
        <v>2500000</v>
      </c>
      <c r="M43" s="46">
        <v>2000000</v>
      </c>
      <c r="N43" s="46">
        <v>2000000</v>
      </c>
      <c r="O43" s="46">
        <v>2000000</v>
      </c>
      <c r="P43" s="46">
        <v>2000000</v>
      </c>
      <c r="Q43" s="46">
        <v>2000000</v>
      </c>
      <c r="R43" s="107">
        <v>2000000</v>
      </c>
      <c r="S43" s="119">
        <f t="shared" si="1"/>
        <v>27000000</v>
      </c>
      <c r="T43" s="119">
        <f t="shared" si="0"/>
        <v>2250000</v>
      </c>
      <c r="U43" s="131">
        <f>SUM(S43:T44)</f>
        <v>35360000</v>
      </c>
      <c r="W43" s="26"/>
    </row>
    <row r="44" spans="1:23" s="5" customFormat="1" ht="21.75" customHeight="1" thickBot="1">
      <c r="A44" s="124"/>
      <c r="B44" s="154"/>
      <c r="C44" s="156"/>
      <c r="D44" s="145"/>
      <c r="E44" s="19">
        <v>232</v>
      </c>
      <c r="F44" s="53" t="s">
        <v>21</v>
      </c>
      <c r="G44" s="83"/>
      <c r="H44" s="34"/>
      <c r="I44" s="34">
        <v>1740000</v>
      </c>
      <c r="J44" s="34"/>
      <c r="K44" s="34"/>
      <c r="L44" s="34"/>
      <c r="M44" s="34">
        <f>1900000+1000000</f>
        <v>2900000</v>
      </c>
      <c r="N44" s="34"/>
      <c r="O44" s="43"/>
      <c r="P44" s="34">
        <v>1000000</v>
      </c>
      <c r="Q44" s="34"/>
      <c r="R44" s="108"/>
      <c r="S44" s="119">
        <f t="shared" si="1"/>
        <v>5640000</v>
      </c>
      <c r="T44" s="119">
        <f t="shared" si="0"/>
        <v>470000</v>
      </c>
      <c r="U44" s="132"/>
      <c r="W44" s="26"/>
    </row>
    <row r="45" spans="1:23" s="5" customFormat="1" ht="21.75" customHeight="1">
      <c r="A45" s="123">
        <v>15</v>
      </c>
      <c r="B45" s="125">
        <v>0</v>
      </c>
      <c r="C45" s="127">
        <v>4578090</v>
      </c>
      <c r="D45" s="123" t="s">
        <v>43</v>
      </c>
      <c r="E45" s="18">
        <v>144</v>
      </c>
      <c r="F45" s="52" t="s">
        <v>25</v>
      </c>
      <c r="G45" s="106">
        <v>2500000</v>
      </c>
      <c r="H45" s="46">
        <v>2500000</v>
      </c>
      <c r="I45" s="46">
        <v>2500000</v>
      </c>
      <c r="J45" s="46">
        <v>2500000</v>
      </c>
      <c r="K45" s="46">
        <v>2500000</v>
      </c>
      <c r="L45" s="46">
        <v>2500000</v>
      </c>
      <c r="M45" s="46">
        <v>2000000</v>
      </c>
      <c r="N45" s="46">
        <v>2000000</v>
      </c>
      <c r="O45" s="46">
        <v>2000000</v>
      </c>
      <c r="P45" s="46">
        <v>2000000</v>
      </c>
      <c r="Q45" s="46">
        <v>2000000</v>
      </c>
      <c r="R45" s="107">
        <v>2000000</v>
      </c>
      <c r="S45" s="119">
        <f t="shared" si="1"/>
        <v>27000000</v>
      </c>
      <c r="T45" s="119">
        <f t="shared" si="0"/>
        <v>2250000</v>
      </c>
      <c r="U45" s="131">
        <f>SUM(S45:T46)</f>
        <v>29250000</v>
      </c>
      <c r="W45" s="26"/>
    </row>
    <row r="46" spans="1:23" s="5" customFormat="1" ht="21.75" customHeight="1" thickBot="1">
      <c r="A46" s="145"/>
      <c r="B46" s="152"/>
      <c r="C46" s="156"/>
      <c r="D46" s="145"/>
      <c r="E46" s="19">
        <v>232</v>
      </c>
      <c r="F46" s="53" t="s">
        <v>21</v>
      </c>
      <c r="G46" s="83"/>
      <c r="H46" s="34"/>
      <c r="I46" s="34"/>
      <c r="J46" s="34"/>
      <c r="K46" s="34"/>
      <c r="L46" s="34"/>
      <c r="M46" s="34"/>
      <c r="N46" s="34"/>
      <c r="O46" s="43"/>
      <c r="P46" s="34"/>
      <c r="Q46" s="34"/>
      <c r="R46" s="108"/>
      <c r="S46" s="119">
        <f t="shared" si="1"/>
        <v>0</v>
      </c>
      <c r="T46" s="119">
        <f t="shared" si="0"/>
        <v>0</v>
      </c>
      <c r="U46" s="132"/>
      <c r="W46" s="26"/>
    </row>
    <row r="47" spans="1:23" s="5" customFormat="1" ht="21.75" customHeight="1">
      <c r="A47" s="123">
        <v>16</v>
      </c>
      <c r="B47" s="125">
        <v>0</v>
      </c>
      <c r="C47" s="127">
        <v>5546790</v>
      </c>
      <c r="D47" s="123" t="s">
        <v>44</v>
      </c>
      <c r="E47" s="18">
        <v>144</v>
      </c>
      <c r="F47" s="52" t="s">
        <v>25</v>
      </c>
      <c r="G47" s="106">
        <v>2000000</v>
      </c>
      <c r="H47" s="46">
        <v>2000000</v>
      </c>
      <c r="I47" s="46">
        <v>2000000</v>
      </c>
      <c r="J47" s="46">
        <v>2000000</v>
      </c>
      <c r="K47" s="46">
        <v>2000000</v>
      </c>
      <c r="L47" s="46">
        <v>2000000</v>
      </c>
      <c r="M47" s="46">
        <v>1500000</v>
      </c>
      <c r="N47" s="46">
        <v>1500000</v>
      </c>
      <c r="O47" s="46">
        <v>1500000</v>
      </c>
      <c r="P47" s="46">
        <v>1500000</v>
      </c>
      <c r="Q47" s="46">
        <v>1500000</v>
      </c>
      <c r="R47" s="107">
        <v>1500000</v>
      </c>
      <c r="S47" s="119">
        <f t="shared" si="1"/>
        <v>21000000</v>
      </c>
      <c r="T47" s="119">
        <f t="shared" si="0"/>
        <v>1750000</v>
      </c>
      <c r="U47" s="131">
        <f>SUM(S47:T48)</f>
        <v>22750000</v>
      </c>
      <c r="W47" s="26"/>
    </row>
    <row r="48" spans="1:23" s="5" customFormat="1" ht="21.75" customHeight="1" thickBot="1">
      <c r="A48" s="124"/>
      <c r="B48" s="152"/>
      <c r="C48" s="156"/>
      <c r="D48" s="145"/>
      <c r="E48" s="19">
        <v>232</v>
      </c>
      <c r="F48" s="53" t="s">
        <v>21</v>
      </c>
      <c r="G48" s="8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109"/>
      <c r="S48" s="119">
        <f t="shared" si="1"/>
        <v>0</v>
      </c>
      <c r="T48" s="119">
        <f t="shared" si="0"/>
        <v>0</v>
      </c>
      <c r="U48" s="132"/>
      <c r="W48" s="26"/>
    </row>
    <row r="49" spans="1:25" s="5" customFormat="1" ht="21.75" customHeight="1">
      <c r="A49" s="123">
        <v>17</v>
      </c>
      <c r="B49" s="125">
        <v>0</v>
      </c>
      <c r="C49" s="127">
        <v>2863291</v>
      </c>
      <c r="D49" s="123" t="s">
        <v>45</v>
      </c>
      <c r="E49" s="18">
        <v>144</v>
      </c>
      <c r="F49" s="52" t="s">
        <v>25</v>
      </c>
      <c r="G49" s="106">
        <v>2000000</v>
      </c>
      <c r="H49" s="46">
        <v>2000000</v>
      </c>
      <c r="I49" s="46">
        <v>2000000</v>
      </c>
      <c r="J49" s="46">
        <v>2000000</v>
      </c>
      <c r="K49" s="46">
        <v>2000000</v>
      </c>
      <c r="L49" s="46">
        <v>2000000</v>
      </c>
      <c r="M49" s="46">
        <v>1500000</v>
      </c>
      <c r="N49" s="46">
        <v>1500000</v>
      </c>
      <c r="O49" s="46">
        <v>1500000</v>
      </c>
      <c r="P49" s="46">
        <v>1500000</v>
      </c>
      <c r="Q49" s="46">
        <v>1500000</v>
      </c>
      <c r="R49" s="107">
        <v>1500000</v>
      </c>
      <c r="S49" s="119">
        <f t="shared" si="1"/>
        <v>21000000</v>
      </c>
      <c r="T49" s="119">
        <f t="shared" si="0"/>
        <v>1750000</v>
      </c>
      <c r="U49" s="131">
        <f>SUM(S49:T50)</f>
        <v>22750000</v>
      </c>
      <c r="W49" s="26"/>
      <c r="Y49" s="26"/>
    </row>
    <row r="50" spans="1:25" s="5" customFormat="1" ht="21.75" customHeight="1" thickBot="1">
      <c r="A50" s="145"/>
      <c r="B50" s="152"/>
      <c r="C50" s="156"/>
      <c r="D50" s="145"/>
      <c r="E50" s="19">
        <v>232</v>
      </c>
      <c r="F50" s="53" t="s">
        <v>21</v>
      </c>
      <c r="G50" s="83"/>
      <c r="H50" s="34"/>
      <c r="I50" s="34"/>
      <c r="J50" s="34"/>
      <c r="K50" s="34"/>
      <c r="L50" s="34"/>
      <c r="M50" s="34"/>
      <c r="N50" s="34"/>
      <c r="O50" s="43"/>
      <c r="P50" s="34"/>
      <c r="Q50" s="34"/>
      <c r="R50" s="108"/>
      <c r="S50" s="119">
        <f t="shared" si="1"/>
        <v>0</v>
      </c>
      <c r="T50" s="119">
        <f t="shared" si="0"/>
        <v>0</v>
      </c>
      <c r="U50" s="132"/>
      <c r="W50" s="26"/>
      <c r="Y50" s="26"/>
    </row>
    <row r="51" spans="1:23" s="5" customFormat="1" ht="21.75" customHeight="1">
      <c r="A51" s="134">
        <v>18</v>
      </c>
      <c r="B51" s="153">
        <v>0</v>
      </c>
      <c r="C51" s="127">
        <v>5466678</v>
      </c>
      <c r="D51" s="129" t="s">
        <v>46</v>
      </c>
      <c r="E51" s="18">
        <v>144</v>
      </c>
      <c r="F51" s="52" t="s">
        <v>25</v>
      </c>
      <c r="G51" s="106">
        <v>2000000</v>
      </c>
      <c r="H51" s="46">
        <v>2000000</v>
      </c>
      <c r="I51" s="46">
        <v>2000000</v>
      </c>
      <c r="J51" s="46">
        <v>2000000</v>
      </c>
      <c r="K51" s="46">
        <v>2000000</v>
      </c>
      <c r="L51" s="46">
        <v>2000000</v>
      </c>
      <c r="M51" s="46">
        <v>2000000</v>
      </c>
      <c r="N51" s="46">
        <v>2000000</v>
      </c>
      <c r="O51" s="46">
        <v>2000000</v>
      </c>
      <c r="P51" s="46">
        <v>2000000</v>
      </c>
      <c r="Q51" s="46">
        <v>2000000</v>
      </c>
      <c r="R51" s="107">
        <v>2000000</v>
      </c>
      <c r="S51" s="119">
        <f t="shared" si="1"/>
        <v>24000000</v>
      </c>
      <c r="T51" s="119">
        <f t="shared" si="0"/>
        <v>2000000</v>
      </c>
      <c r="U51" s="131">
        <f>SUM(S51:T52)</f>
        <v>26000000</v>
      </c>
      <c r="W51" s="26"/>
    </row>
    <row r="52" spans="1:23" s="5" customFormat="1" ht="21.75" customHeight="1" thickBot="1">
      <c r="A52" s="135"/>
      <c r="B52" s="155"/>
      <c r="C52" s="128"/>
      <c r="D52" s="130"/>
      <c r="E52" s="51">
        <v>232</v>
      </c>
      <c r="F52" s="53" t="s">
        <v>21</v>
      </c>
      <c r="G52" s="104"/>
      <c r="H52" s="54"/>
      <c r="I52" s="54"/>
      <c r="J52" s="54"/>
      <c r="K52" s="54"/>
      <c r="L52" s="54"/>
      <c r="M52" s="54"/>
      <c r="N52" s="54"/>
      <c r="O52" s="54"/>
      <c r="P52" s="47"/>
      <c r="Q52" s="47"/>
      <c r="R52" s="110"/>
      <c r="S52" s="119">
        <f t="shared" si="1"/>
        <v>0</v>
      </c>
      <c r="T52" s="119">
        <f t="shared" si="0"/>
        <v>0</v>
      </c>
      <c r="U52" s="132"/>
      <c r="W52" s="26"/>
    </row>
    <row r="53" spans="1:23" s="5" customFormat="1" ht="21.75" customHeight="1">
      <c r="A53" s="123">
        <v>19</v>
      </c>
      <c r="B53" s="153">
        <v>0</v>
      </c>
      <c r="C53" s="127">
        <v>2292479</v>
      </c>
      <c r="D53" s="129" t="s">
        <v>47</v>
      </c>
      <c r="E53" s="18">
        <v>144</v>
      </c>
      <c r="F53" s="52" t="s">
        <v>25</v>
      </c>
      <c r="G53" s="55">
        <v>1500000</v>
      </c>
      <c r="H53" s="55">
        <v>1500000</v>
      </c>
      <c r="I53" s="55">
        <v>1500000</v>
      </c>
      <c r="J53" s="55">
        <v>1500000</v>
      </c>
      <c r="K53" s="55">
        <v>1500000</v>
      </c>
      <c r="L53" s="55">
        <v>1500000</v>
      </c>
      <c r="M53" s="55">
        <v>1500000</v>
      </c>
      <c r="N53" s="55">
        <v>1500000</v>
      </c>
      <c r="O53" s="55">
        <v>1500000</v>
      </c>
      <c r="P53" s="55">
        <v>1500000</v>
      </c>
      <c r="Q53" s="55">
        <v>1500000</v>
      </c>
      <c r="R53" s="111">
        <v>1500000</v>
      </c>
      <c r="S53" s="119">
        <f t="shared" si="1"/>
        <v>18000000</v>
      </c>
      <c r="T53" s="119">
        <f t="shared" si="0"/>
        <v>1500000</v>
      </c>
      <c r="U53" s="131">
        <f>SUM(S53:T54)</f>
        <v>19500000</v>
      </c>
      <c r="W53" s="26"/>
    </row>
    <row r="54" spans="1:23" s="5" customFormat="1" ht="21.75" customHeight="1" thickBot="1">
      <c r="A54" s="124"/>
      <c r="B54" s="155"/>
      <c r="C54" s="128"/>
      <c r="D54" s="130"/>
      <c r="E54" s="51">
        <v>232</v>
      </c>
      <c r="F54" s="53" t="s">
        <v>21</v>
      </c>
      <c r="G54" s="57"/>
      <c r="H54" s="41"/>
      <c r="I54" s="41"/>
      <c r="J54" s="41"/>
      <c r="K54" s="41"/>
      <c r="L54" s="41"/>
      <c r="M54" s="41"/>
      <c r="N54" s="41"/>
      <c r="O54" s="45"/>
      <c r="P54" s="41"/>
      <c r="Q54" s="41"/>
      <c r="R54" s="112"/>
      <c r="S54" s="119">
        <f t="shared" si="1"/>
        <v>0</v>
      </c>
      <c r="T54" s="119">
        <f t="shared" si="0"/>
        <v>0</v>
      </c>
      <c r="U54" s="132"/>
      <c r="W54" s="26"/>
    </row>
    <row r="55" spans="1:23" s="5" customFormat="1" ht="21.75" customHeight="1">
      <c r="A55" s="183">
        <v>20</v>
      </c>
      <c r="B55" s="153">
        <v>0</v>
      </c>
      <c r="C55" s="127">
        <v>4748219</v>
      </c>
      <c r="D55" s="129" t="s">
        <v>75</v>
      </c>
      <c r="E55" s="18">
        <v>144</v>
      </c>
      <c r="F55" s="52" t="s">
        <v>25</v>
      </c>
      <c r="G55" s="55">
        <v>1500000</v>
      </c>
      <c r="H55" s="55">
        <v>1500000</v>
      </c>
      <c r="I55" s="55">
        <v>1500000</v>
      </c>
      <c r="J55" s="55">
        <v>1500000</v>
      </c>
      <c r="K55" s="55">
        <v>1500000</v>
      </c>
      <c r="L55" s="55">
        <v>1500000</v>
      </c>
      <c r="M55" s="55">
        <v>1500000</v>
      </c>
      <c r="N55" s="55">
        <v>1500000</v>
      </c>
      <c r="O55" s="55">
        <v>1500000</v>
      </c>
      <c r="P55" s="55">
        <v>1500000</v>
      </c>
      <c r="Q55" s="55">
        <v>1500000</v>
      </c>
      <c r="R55" s="111">
        <v>1500000</v>
      </c>
      <c r="S55" s="119">
        <f t="shared" si="1"/>
        <v>18000000</v>
      </c>
      <c r="T55" s="119">
        <f t="shared" si="0"/>
        <v>1500000</v>
      </c>
      <c r="U55" s="131">
        <f>SUM(S55:T56)</f>
        <v>21775000</v>
      </c>
      <c r="W55" s="26"/>
    </row>
    <row r="56" spans="1:23" s="5" customFormat="1" ht="21.75" customHeight="1" thickBot="1">
      <c r="A56" s="184"/>
      <c r="B56" s="155"/>
      <c r="C56" s="128"/>
      <c r="D56" s="130"/>
      <c r="E56" s="51">
        <v>232</v>
      </c>
      <c r="F56" s="53" t="s">
        <v>21</v>
      </c>
      <c r="G56" s="57"/>
      <c r="H56" s="41"/>
      <c r="I56" s="41"/>
      <c r="J56" s="41"/>
      <c r="K56" s="41"/>
      <c r="L56" s="41">
        <v>1200000</v>
      </c>
      <c r="M56" s="41">
        <v>900000</v>
      </c>
      <c r="N56" s="41"/>
      <c r="O56" s="45"/>
      <c r="P56" s="41"/>
      <c r="Q56" s="41"/>
      <c r="R56" s="112"/>
      <c r="S56" s="119">
        <f t="shared" si="1"/>
        <v>2100000</v>
      </c>
      <c r="T56" s="119">
        <f t="shared" si="0"/>
        <v>175000</v>
      </c>
      <c r="U56" s="132"/>
      <c r="W56" s="26"/>
    </row>
    <row r="57" spans="1:23" s="5" customFormat="1" ht="21.75" customHeight="1">
      <c r="A57" s="181">
        <v>21</v>
      </c>
      <c r="B57" s="154">
        <v>0</v>
      </c>
      <c r="C57" s="156">
        <v>5055628</v>
      </c>
      <c r="D57" s="182" t="s">
        <v>48</v>
      </c>
      <c r="E57" s="59">
        <v>144</v>
      </c>
      <c r="F57" s="52" t="s">
        <v>25</v>
      </c>
      <c r="G57" s="55">
        <v>2000000</v>
      </c>
      <c r="H57" s="55">
        <v>2000000</v>
      </c>
      <c r="I57" s="55">
        <v>2000000</v>
      </c>
      <c r="J57" s="55">
        <v>2000000</v>
      </c>
      <c r="K57" s="55">
        <v>2000000</v>
      </c>
      <c r="L57" s="55"/>
      <c r="M57" s="55"/>
      <c r="N57" s="55">
        <v>2000000</v>
      </c>
      <c r="O57" s="55">
        <v>2000000</v>
      </c>
      <c r="P57" s="55">
        <v>2000000</v>
      </c>
      <c r="Q57" s="55">
        <v>2000000</v>
      </c>
      <c r="R57" s="111">
        <v>2000000</v>
      </c>
      <c r="S57" s="119">
        <f t="shared" si="1"/>
        <v>20000000</v>
      </c>
      <c r="T57" s="119">
        <f t="shared" si="0"/>
        <v>1666666.6666666667</v>
      </c>
      <c r="U57" s="131">
        <f>SUM(S57:T58)</f>
        <v>21666666.666666668</v>
      </c>
      <c r="W57" s="26"/>
    </row>
    <row r="58" spans="1:23" s="5" customFormat="1" ht="21.75" customHeight="1" thickBot="1">
      <c r="A58" s="135"/>
      <c r="B58" s="155"/>
      <c r="C58" s="128"/>
      <c r="D58" s="130"/>
      <c r="E58" s="51">
        <v>232</v>
      </c>
      <c r="F58" s="53" t="s">
        <v>21</v>
      </c>
      <c r="G58" s="57"/>
      <c r="H58" s="41"/>
      <c r="I58" s="41"/>
      <c r="J58" s="41"/>
      <c r="K58" s="41"/>
      <c r="L58" s="41"/>
      <c r="M58" s="41"/>
      <c r="N58" s="41"/>
      <c r="O58" s="45"/>
      <c r="P58" s="41"/>
      <c r="Q58" s="41"/>
      <c r="R58" s="112"/>
      <c r="S58" s="119">
        <f t="shared" si="1"/>
        <v>0</v>
      </c>
      <c r="T58" s="119">
        <f t="shared" si="0"/>
        <v>0</v>
      </c>
      <c r="U58" s="132"/>
      <c r="W58" s="26"/>
    </row>
    <row r="59" spans="1:23" s="5" customFormat="1" ht="21.75" customHeight="1">
      <c r="A59" s="123">
        <v>22</v>
      </c>
      <c r="B59" s="153">
        <v>0</v>
      </c>
      <c r="C59" s="127">
        <v>905973</v>
      </c>
      <c r="D59" s="129" t="s">
        <v>49</v>
      </c>
      <c r="E59" s="18">
        <v>144</v>
      </c>
      <c r="F59" s="52" t="s">
        <v>25</v>
      </c>
      <c r="G59" s="55">
        <v>1000000</v>
      </c>
      <c r="H59" s="55">
        <v>1000000</v>
      </c>
      <c r="I59" s="55">
        <v>1000000</v>
      </c>
      <c r="J59" s="56"/>
      <c r="K59" s="56"/>
      <c r="L59" s="56"/>
      <c r="M59" s="56"/>
      <c r="N59" s="56"/>
      <c r="O59" s="74"/>
      <c r="P59" s="56"/>
      <c r="Q59" s="56"/>
      <c r="R59" s="111">
        <v>1000000</v>
      </c>
      <c r="S59" s="119">
        <f t="shared" si="1"/>
        <v>4000000</v>
      </c>
      <c r="T59" s="119">
        <f t="shared" si="0"/>
        <v>333333.3333333333</v>
      </c>
      <c r="U59" s="131">
        <f>SUM(S59:T60)</f>
        <v>4333333.333333333</v>
      </c>
      <c r="W59" s="26"/>
    </row>
    <row r="60" spans="1:23" s="5" customFormat="1" ht="21.75" customHeight="1" thickBot="1">
      <c r="A60" s="124"/>
      <c r="B60" s="155"/>
      <c r="C60" s="128"/>
      <c r="D60" s="130"/>
      <c r="E60" s="51">
        <v>232</v>
      </c>
      <c r="F60" s="53" t="s">
        <v>21</v>
      </c>
      <c r="G60" s="57"/>
      <c r="H60" s="41"/>
      <c r="I60" s="41"/>
      <c r="J60" s="41"/>
      <c r="K60" s="41"/>
      <c r="L60" s="41"/>
      <c r="M60" s="41"/>
      <c r="N60" s="41"/>
      <c r="O60" s="45"/>
      <c r="P60" s="41"/>
      <c r="Q60" s="41"/>
      <c r="R60" s="112"/>
      <c r="S60" s="119">
        <f t="shared" si="1"/>
        <v>0</v>
      </c>
      <c r="T60" s="119">
        <f t="shared" si="0"/>
        <v>0</v>
      </c>
      <c r="U60" s="132"/>
      <c r="W60" s="26"/>
    </row>
    <row r="61" spans="1:23" s="5" customFormat="1" ht="21.75" customHeight="1">
      <c r="A61" s="134">
        <v>23</v>
      </c>
      <c r="B61" s="153">
        <v>0</v>
      </c>
      <c r="C61" s="127">
        <v>3575021</v>
      </c>
      <c r="D61" s="129" t="s">
        <v>50</v>
      </c>
      <c r="E61" s="18">
        <v>144</v>
      </c>
      <c r="F61" s="52" t="s">
        <v>25</v>
      </c>
      <c r="G61" s="55">
        <v>1500000</v>
      </c>
      <c r="H61" s="55">
        <v>1500000</v>
      </c>
      <c r="I61" s="55">
        <v>1500000</v>
      </c>
      <c r="J61" s="55">
        <v>1500000</v>
      </c>
      <c r="K61" s="55">
        <v>1500000</v>
      </c>
      <c r="L61" s="55">
        <v>1500000</v>
      </c>
      <c r="M61" s="56">
        <v>1200000</v>
      </c>
      <c r="N61" s="56">
        <v>1200000</v>
      </c>
      <c r="O61" s="56">
        <v>1200000</v>
      </c>
      <c r="P61" s="56">
        <v>1200000</v>
      </c>
      <c r="Q61" s="56">
        <v>1200000</v>
      </c>
      <c r="R61" s="113">
        <v>1200000</v>
      </c>
      <c r="S61" s="119">
        <f t="shared" si="1"/>
        <v>16200000</v>
      </c>
      <c r="T61" s="119">
        <f t="shared" si="0"/>
        <v>1350000</v>
      </c>
      <c r="U61" s="131">
        <f>SUM(S61:T62)</f>
        <v>17550000</v>
      </c>
      <c r="W61" s="26"/>
    </row>
    <row r="62" spans="1:23" s="5" customFormat="1" ht="21.75" customHeight="1" thickBot="1">
      <c r="A62" s="135"/>
      <c r="B62" s="155"/>
      <c r="C62" s="128"/>
      <c r="D62" s="130"/>
      <c r="E62" s="51">
        <v>232</v>
      </c>
      <c r="F62" s="53" t="s">
        <v>21</v>
      </c>
      <c r="G62" s="58"/>
      <c r="H62" s="50"/>
      <c r="I62" s="50"/>
      <c r="J62" s="50"/>
      <c r="K62" s="50"/>
      <c r="L62" s="50"/>
      <c r="M62" s="50"/>
      <c r="N62" s="50"/>
      <c r="O62" s="50"/>
      <c r="P62" s="49"/>
      <c r="Q62" s="49"/>
      <c r="R62" s="114"/>
      <c r="S62" s="119">
        <f t="shared" si="1"/>
        <v>0</v>
      </c>
      <c r="T62" s="119">
        <f t="shared" si="0"/>
        <v>0</v>
      </c>
      <c r="U62" s="132"/>
      <c r="W62" s="26"/>
    </row>
    <row r="63" spans="1:23" s="5" customFormat="1" ht="21.75" customHeight="1">
      <c r="A63" s="134">
        <v>24</v>
      </c>
      <c r="B63" s="153">
        <v>0</v>
      </c>
      <c r="C63" s="127">
        <v>5505960</v>
      </c>
      <c r="D63" s="129" t="s">
        <v>51</v>
      </c>
      <c r="E63" s="18">
        <v>144</v>
      </c>
      <c r="F63" s="52" t="s">
        <v>25</v>
      </c>
      <c r="G63" s="55">
        <v>1000000</v>
      </c>
      <c r="H63" s="55">
        <v>1000000</v>
      </c>
      <c r="I63" s="55">
        <v>1000000</v>
      </c>
      <c r="J63" s="55">
        <v>1000000</v>
      </c>
      <c r="K63" s="55">
        <v>1000000</v>
      </c>
      <c r="L63" s="55">
        <v>1000000</v>
      </c>
      <c r="M63" s="55">
        <v>1000000</v>
      </c>
      <c r="N63" s="55">
        <v>1000000</v>
      </c>
      <c r="O63" s="55">
        <v>1000000</v>
      </c>
      <c r="P63" s="55">
        <v>1000000</v>
      </c>
      <c r="Q63" s="56">
        <v>1500000</v>
      </c>
      <c r="R63" s="111">
        <v>1000000</v>
      </c>
      <c r="S63" s="119">
        <f t="shared" si="1"/>
        <v>12500000</v>
      </c>
      <c r="T63" s="119">
        <f t="shared" si="0"/>
        <v>1041666.6666666666</v>
      </c>
      <c r="U63" s="131">
        <f>SUM(S63:T64)</f>
        <v>13541666.666666666</v>
      </c>
      <c r="W63" s="26"/>
    </row>
    <row r="64" spans="1:23" s="5" customFormat="1" ht="21.75" customHeight="1" thickBot="1">
      <c r="A64" s="135"/>
      <c r="B64" s="155"/>
      <c r="C64" s="128"/>
      <c r="D64" s="130"/>
      <c r="E64" s="51">
        <v>232</v>
      </c>
      <c r="F64" s="53" t="s">
        <v>21</v>
      </c>
      <c r="G64" s="57"/>
      <c r="H64" s="41"/>
      <c r="I64" s="41"/>
      <c r="J64" s="41"/>
      <c r="K64" s="41"/>
      <c r="L64" s="41"/>
      <c r="M64" s="41"/>
      <c r="N64" s="41"/>
      <c r="O64" s="45"/>
      <c r="P64" s="41"/>
      <c r="Q64" s="41"/>
      <c r="R64" s="112"/>
      <c r="S64" s="119">
        <f t="shared" si="1"/>
        <v>0</v>
      </c>
      <c r="T64" s="119">
        <f t="shared" si="0"/>
        <v>0</v>
      </c>
      <c r="U64" s="132"/>
      <c r="W64" s="26"/>
    </row>
    <row r="65" spans="1:23" s="5" customFormat="1" ht="21.75" customHeight="1">
      <c r="A65" s="123">
        <v>25</v>
      </c>
      <c r="B65" s="153">
        <v>0</v>
      </c>
      <c r="C65" s="127">
        <v>5016460</v>
      </c>
      <c r="D65" s="129" t="s">
        <v>74</v>
      </c>
      <c r="E65" s="18">
        <v>144</v>
      </c>
      <c r="F65" s="52" t="s">
        <v>25</v>
      </c>
      <c r="G65" s="55">
        <v>600000</v>
      </c>
      <c r="H65" s="55">
        <v>600000</v>
      </c>
      <c r="I65" s="55">
        <v>600000</v>
      </c>
      <c r="J65" s="55">
        <v>600000</v>
      </c>
      <c r="K65" s="55">
        <v>600000</v>
      </c>
      <c r="L65" s="55">
        <v>600000</v>
      </c>
      <c r="M65" s="55">
        <v>600000</v>
      </c>
      <c r="N65" s="55">
        <v>600000</v>
      </c>
      <c r="O65" s="55">
        <v>600000</v>
      </c>
      <c r="P65" s="55">
        <v>600000</v>
      </c>
      <c r="Q65" s="55">
        <v>600000</v>
      </c>
      <c r="R65" s="111">
        <v>600000</v>
      </c>
      <c r="S65" s="119">
        <f t="shared" si="1"/>
        <v>7200000</v>
      </c>
      <c r="T65" s="119">
        <f t="shared" si="0"/>
        <v>600000</v>
      </c>
      <c r="U65" s="131">
        <f>SUM(S65:T66)</f>
        <v>7800000</v>
      </c>
      <c r="W65" s="26"/>
    </row>
    <row r="66" spans="1:23" s="5" customFormat="1" ht="21.75" customHeight="1" thickBot="1">
      <c r="A66" s="124"/>
      <c r="B66" s="155"/>
      <c r="C66" s="128"/>
      <c r="D66" s="130"/>
      <c r="E66" s="51">
        <v>232</v>
      </c>
      <c r="F66" s="53" t="s">
        <v>21</v>
      </c>
      <c r="G66" s="57"/>
      <c r="H66" s="57"/>
      <c r="I66" s="57"/>
      <c r="J66" s="57"/>
      <c r="K66" s="57"/>
      <c r="L66" s="57"/>
      <c r="M66" s="57"/>
      <c r="N66" s="57"/>
      <c r="O66" s="72"/>
      <c r="P66" s="57"/>
      <c r="Q66" s="57"/>
      <c r="R66" s="115"/>
      <c r="S66" s="119">
        <f t="shared" si="1"/>
        <v>0</v>
      </c>
      <c r="T66" s="119">
        <f t="shared" si="0"/>
        <v>0</v>
      </c>
      <c r="U66" s="132"/>
      <c r="W66" s="26"/>
    </row>
    <row r="67" spans="1:23" s="5" customFormat="1" ht="21.75" customHeight="1">
      <c r="A67" s="134">
        <v>26</v>
      </c>
      <c r="B67" s="153">
        <v>0</v>
      </c>
      <c r="C67" s="127">
        <v>2563436</v>
      </c>
      <c r="D67" s="129" t="s">
        <v>52</v>
      </c>
      <c r="E67" s="18">
        <v>144</v>
      </c>
      <c r="F67" s="52" t="s">
        <v>25</v>
      </c>
      <c r="G67" s="55">
        <v>800000</v>
      </c>
      <c r="H67" s="55">
        <v>800000</v>
      </c>
      <c r="I67" s="55">
        <v>800000</v>
      </c>
      <c r="J67" s="55">
        <v>800000</v>
      </c>
      <c r="K67" s="55">
        <v>800000</v>
      </c>
      <c r="L67" s="55">
        <v>800000</v>
      </c>
      <c r="M67" s="55">
        <v>800000</v>
      </c>
      <c r="N67" s="55">
        <v>800000</v>
      </c>
      <c r="O67" s="55">
        <v>800000</v>
      </c>
      <c r="P67" s="55">
        <v>800000</v>
      </c>
      <c r="Q67" s="55">
        <v>800000</v>
      </c>
      <c r="R67" s="111">
        <v>800000</v>
      </c>
      <c r="S67" s="119">
        <f t="shared" si="1"/>
        <v>9600000</v>
      </c>
      <c r="T67" s="119">
        <f t="shared" si="0"/>
        <v>800000</v>
      </c>
      <c r="U67" s="131">
        <f>SUM(S67:T68)</f>
        <v>10400000</v>
      </c>
      <c r="W67" s="26"/>
    </row>
    <row r="68" spans="1:23" s="5" customFormat="1" ht="21.75" customHeight="1" thickBot="1">
      <c r="A68" s="135"/>
      <c r="B68" s="155"/>
      <c r="C68" s="128"/>
      <c r="D68" s="130"/>
      <c r="E68" s="51">
        <v>232</v>
      </c>
      <c r="F68" s="53" t="s">
        <v>21</v>
      </c>
      <c r="G68" s="57"/>
      <c r="H68" s="57"/>
      <c r="I68" s="57"/>
      <c r="J68" s="57"/>
      <c r="K68" s="57"/>
      <c r="L68" s="57"/>
      <c r="M68" s="57"/>
      <c r="N68" s="57"/>
      <c r="O68" s="72"/>
      <c r="P68" s="57"/>
      <c r="Q68" s="57"/>
      <c r="R68" s="115"/>
      <c r="S68" s="119">
        <f t="shared" si="1"/>
        <v>0</v>
      </c>
      <c r="T68" s="119">
        <f t="shared" si="0"/>
        <v>0</v>
      </c>
      <c r="U68" s="132"/>
      <c r="W68" s="26"/>
    </row>
    <row r="69" spans="1:23" s="5" customFormat="1" ht="21.75" customHeight="1">
      <c r="A69" s="123">
        <v>27</v>
      </c>
      <c r="B69" s="153">
        <v>0</v>
      </c>
      <c r="C69" s="127">
        <v>3754050</v>
      </c>
      <c r="D69" s="129" t="s">
        <v>53</v>
      </c>
      <c r="E69" s="18">
        <v>144</v>
      </c>
      <c r="F69" s="52" t="s">
        <v>25</v>
      </c>
      <c r="G69" s="55">
        <v>800000</v>
      </c>
      <c r="H69" s="55">
        <v>800000</v>
      </c>
      <c r="I69" s="55">
        <v>800000</v>
      </c>
      <c r="J69" s="55">
        <v>800000</v>
      </c>
      <c r="K69" s="55">
        <v>800000</v>
      </c>
      <c r="L69" s="55">
        <v>800000</v>
      </c>
      <c r="M69" s="55">
        <v>800000</v>
      </c>
      <c r="N69" s="55">
        <v>800000</v>
      </c>
      <c r="O69" s="55">
        <v>800000</v>
      </c>
      <c r="P69" s="55">
        <v>800000</v>
      </c>
      <c r="Q69" s="55">
        <v>800000</v>
      </c>
      <c r="R69" s="111">
        <v>800000</v>
      </c>
      <c r="S69" s="119">
        <f t="shared" si="1"/>
        <v>9600000</v>
      </c>
      <c r="T69" s="119">
        <f t="shared" si="0"/>
        <v>800000</v>
      </c>
      <c r="U69" s="131">
        <f>SUM(S69:T70)</f>
        <v>10400000</v>
      </c>
      <c r="W69" s="26"/>
    </row>
    <row r="70" spans="1:23" s="5" customFormat="1" ht="21.75" customHeight="1" thickBot="1">
      <c r="A70" s="124"/>
      <c r="B70" s="155"/>
      <c r="C70" s="128"/>
      <c r="D70" s="130"/>
      <c r="E70" s="51">
        <v>232</v>
      </c>
      <c r="F70" s="53" t="s">
        <v>21</v>
      </c>
      <c r="G70" s="57"/>
      <c r="H70" s="57"/>
      <c r="I70" s="57"/>
      <c r="J70" s="57"/>
      <c r="K70" s="57"/>
      <c r="L70" s="57"/>
      <c r="M70" s="57"/>
      <c r="N70" s="57"/>
      <c r="O70" s="72"/>
      <c r="P70" s="57"/>
      <c r="Q70" s="57"/>
      <c r="R70" s="115"/>
      <c r="S70" s="119">
        <f t="shared" si="1"/>
        <v>0</v>
      </c>
      <c r="T70" s="119">
        <f t="shared" si="0"/>
        <v>0</v>
      </c>
      <c r="U70" s="132"/>
      <c r="W70" s="26"/>
    </row>
    <row r="71" spans="1:23" s="5" customFormat="1" ht="21.75" customHeight="1">
      <c r="A71" s="134">
        <v>28</v>
      </c>
      <c r="B71" s="153">
        <v>0</v>
      </c>
      <c r="C71" s="127">
        <v>7124252</v>
      </c>
      <c r="D71" s="129" t="s">
        <v>54</v>
      </c>
      <c r="E71" s="18">
        <v>144</v>
      </c>
      <c r="F71" s="52" t="s">
        <v>25</v>
      </c>
      <c r="G71" s="55">
        <v>800000</v>
      </c>
      <c r="H71" s="55">
        <v>800000</v>
      </c>
      <c r="I71" s="55">
        <v>800000</v>
      </c>
      <c r="J71" s="55">
        <v>800000</v>
      </c>
      <c r="K71" s="55">
        <v>800000</v>
      </c>
      <c r="L71" s="55">
        <v>800000</v>
      </c>
      <c r="M71" s="55">
        <v>800000</v>
      </c>
      <c r="N71" s="55">
        <v>800000</v>
      </c>
      <c r="O71" s="55">
        <v>800000</v>
      </c>
      <c r="P71" s="55">
        <v>800000</v>
      </c>
      <c r="Q71" s="55">
        <v>800000</v>
      </c>
      <c r="R71" s="111">
        <v>800000</v>
      </c>
      <c r="S71" s="119">
        <f t="shared" si="1"/>
        <v>9600000</v>
      </c>
      <c r="T71" s="119">
        <f t="shared" si="0"/>
        <v>800000</v>
      </c>
      <c r="U71" s="131">
        <f>SUM(S71:T72)</f>
        <v>10400000</v>
      </c>
      <c r="W71" s="26"/>
    </row>
    <row r="72" spans="1:23" s="5" customFormat="1" ht="21.75" customHeight="1" thickBot="1">
      <c r="A72" s="135"/>
      <c r="B72" s="155"/>
      <c r="C72" s="128"/>
      <c r="D72" s="130"/>
      <c r="E72" s="51">
        <v>232</v>
      </c>
      <c r="F72" s="53" t="s">
        <v>21</v>
      </c>
      <c r="G72" s="57"/>
      <c r="H72" s="57"/>
      <c r="I72" s="57"/>
      <c r="J72" s="57"/>
      <c r="K72" s="57"/>
      <c r="L72" s="57"/>
      <c r="M72" s="57"/>
      <c r="N72" s="57"/>
      <c r="O72" s="72"/>
      <c r="P72" s="57"/>
      <c r="Q72" s="57"/>
      <c r="R72" s="115"/>
      <c r="S72" s="119">
        <f t="shared" si="1"/>
        <v>0</v>
      </c>
      <c r="T72" s="119">
        <f t="shared" si="0"/>
        <v>0</v>
      </c>
      <c r="U72" s="132"/>
      <c r="W72" s="26"/>
    </row>
    <row r="73" spans="1:23" s="5" customFormat="1" ht="21.75" customHeight="1">
      <c r="A73" s="134">
        <v>29</v>
      </c>
      <c r="B73" s="153">
        <v>0</v>
      </c>
      <c r="C73" s="127">
        <v>5482909</v>
      </c>
      <c r="D73" s="129" t="s">
        <v>76</v>
      </c>
      <c r="E73" s="18">
        <v>144</v>
      </c>
      <c r="F73" s="52" t="s">
        <v>25</v>
      </c>
      <c r="G73" s="58">
        <v>1500000</v>
      </c>
      <c r="H73" s="37">
        <v>1500000</v>
      </c>
      <c r="I73" s="37">
        <v>1500000</v>
      </c>
      <c r="J73" s="37">
        <v>1500000</v>
      </c>
      <c r="K73" s="37">
        <v>1500000</v>
      </c>
      <c r="L73" s="37">
        <v>1500000</v>
      </c>
      <c r="M73" s="37">
        <v>1500000</v>
      </c>
      <c r="N73" s="37">
        <v>1500000</v>
      </c>
      <c r="O73" s="71"/>
      <c r="P73" s="37"/>
      <c r="Q73" s="37"/>
      <c r="R73" s="99"/>
      <c r="S73" s="119">
        <f t="shared" si="1"/>
        <v>12000000</v>
      </c>
      <c r="T73" s="119">
        <f t="shared" si="0"/>
        <v>1000000</v>
      </c>
      <c r="U73" s="131">
        <f>SUM(S73:T74)</f>
        <v>13000000</v>
      </c>
      <c r="W73" s="26"/>
    </row>
    <row r="74" spans="1:23" s="5" customFormat="1" ht="21.75" customHeight="1" thickBot="1">
      <c r="A74" s="135"/>
      <c r="B74" s="155"/>
      <c r="C74" s="128"/>
      <c r="D74" s="130"/>
      <c r="E74" s="51">
        <v>232</v>
      </c>
      <c r="F74" s="53" t="s">
        <v>21</v>
      </c>
      <c r="G74" s="58"/>
      <c r="H74" s="37"/>
      <c r="I74" s="37"/>
      <c r="J74" s="37"/>
      <c r="K74" s="37"/>
      <c r="L74" s="37"/>
      <c r="M74" s="37"/>
      <c r="N74" s="37"/>
      <c r="O74" s="71"/>
      <c r="P74" s="37"/>
      <c r="Q74" s="37"/>
      <c r="R74" s="99"/>
      <c r="S74" s="119">
        <f t="shared" si="1"/>
        <v>0</v>
      </c>
      <c r="T74" s="119">
        <f aca="true" t="shared" si="2" ref="T74:T124">S74/12</f>
        <v>0</v>
      </c>
      <c r="U74" s="132"/>
      <c r="W74" s="26"/>
    </row>
    <row r="75" spans="1:23" s="5" customFormat="1" ht="21.75" customHeight="1">
      <c r="A75" s="123">
        <v>30</v>
      </c>
      <c r="B75" s="125">
        <v>0</v>
      </c>
      <c r="C75" s="127">
        <v>6320139</v>
      </c>
      <c r="D75" s="129" t="s">
        <v>55</v>
      </c>
      <c r="E75" s="18">
        <v>144</v>
      </c>
      <c r="F75" s="52" t="s">
        <v>25</v>
      </c>
      <c r="G75" s="55">
        <v>1000000</v>
      </c>
      <c r="H75" s="56">
        <v>1000000</v>
      </c>
      <c r="I75" s="56">
        <v>1000000</v>
      </c>
      <c r="J75" s="56">
        <v>1000000</v>
      </c>
      <c r="K75" s="56">
        <v>1000000</v>
      </c>
      <c r="L75" s="56">
        <v>1000000</v>
      </c>
      <c r="M75" s="56">
        <v>1000000</v>
      </c>
      <c r="N75" s="56">
        <v>1000000</v>
      </c>
      <c r="O75" s="56">
        <v>1000000</v>
      </c>
      <c r="P75" s="56">
        <v>1000000</v>
      </c>
      <c r="Q75" s="56">
        <v>1000000</v>
      </c>
      <c r="R75" s="113">
        <v>1000000</v>
      </c>
      <c r="S75" s="119">
        <f aca="true" t="shared" si="3" ref="S75:S114">SUM(G75:R75)</f>
        <v>12000000</v>
      </c>
      <c r="T75" s="119">
        <f t="shared" si="2"/>
        <v>1000000</v>
      </c>
      <c r="U75" s="131">
        <f>SUM(S75:T76)</f>
        <v>13000000</v>
      </c>
      <c r="W75" s="26"/>
    </row>
    <row r="76" spans="1:23" s="5" customFormat="1" ht="21.75" customHeight="1" thickBot="1">
      <c r="A76" s="124"/>
      <c r="B76" s="126"/>
      <c r="C76" s="128"/>
      <c r="D76" s="130"/>
      <c r="E76" s="51">
        <v>232</v>
      </c>
      <c r="F76" s="53" t="s">
        <v>27</v>
      </c>
      <c r="G76" s="57"/>
      <c r="H76" s="45"/>
      <c r="I76" s="45"/>
      <c r="J76" s="45"/>
      <c r="K76" s="45"/>
      <c r="L76" s="45"/>
      <c r="M76" s="45"/>
      <c r="N76" s="45"/>
      <c r="O76" s="45"/>
      <c r="P76" s="42"/>
      <c r="Q76" s="42"/>
      <c r="R76" s="86"/>
      <c r="S76" s="119">
        <f t="shared" si="3"/>
        <v>0</v>
      </c>
      <c r="T76" s="119">
        <f t="shared" si="2"/>
        <v>0</v>
      </c>
      <c r="U76" s="132"/>
      <c r="W76" s="26"/>
    </row>
    <row r="77" spans="1:23" s="5" customFormat="1" ht="21.75" customHeight="1">
      <c r="A77" s="123">
        <v>21</v>
      </c>
      <c r="B77" s="125">
        <v>0</v>
      </c>
      <c r="C77" s="127">
        <v>7849972</v>
      </c>
      <c r="D77" s="129" t="s">
        <v>61</v>
      </c>
      <c r="E77" s="18">
        <v>144</v>
      </c>
      <c r="F77" s="52" t="s">
        <v>25</v>
      </c>
      <c r="G77" s="55">
        <v>800000</v>
      </c>
      <c r="H77" s="56">
        <v>800000</v>
      </c>
      <c r="I77" s="56">
        <v>800000</v>
      </c>
      <c r="J77" s="56">
        <v>800000</v>
      </c>
      <c r="K77" s="56">
        <v>800000</v>
      </c>
      <c r="L77" s="56">
        <v>800000</v>
      </c>
      <c r="M77" s="56">
        <v>800000</v>
      </c>
      <c r="N77" s="56">
        <v>800000</v>
      </c>
      <c r="O77" s="56">
        <v>800000</v>
      </c>
      <c r="P77" s="56">
        <v>800000</v>
      </c>
      <c r="Q77" s="56">
        <v>800000</v>
      </c>
      <c r="R77" s="113">
        <v>1500000</v>
      </c>
      <c r="S77" s="119">
        <f t="shared" si="3"/>
        <v>10300000</v>
      </c>
      <c r="T77" s="119">
        <f t="shared" si="2"/>
        <v>858333.3333333334</v>
      </c>
      <c r="U77" s="131">
        <f>SUM(S77:T78)</f>
        <v>11158333.333333334</v>
      </c>
      <c r="W77" s="26"/>
    </row>
    <row r="78" spans="1:23" s="5" customFormat="1" ht="21.75" customHeight="1" thickBot="1">
      <c r="A78" s="124"/>
      <c r="B78" s="126"/>
      <c r="C78" s="128"/>
      <c r="D78" s="130"/>
      <c r="E78" s="51">
        <v>232</v>
      </c>
      <c r="F78" s="53" t="s">
        <v>27</v>
      </c>
      <c r="G78" s="57"/>
      <c r="H78" s="45"/>
      <c r="I78" s="45"/>
      <c r="J78" s="45"/>
      <c r="K78" s="45"/>
      <c r="L78" s="45"/>
      <c r="M78" s="45"/>
      <c r="N78" s="45"/>
      <c r="O78" s="45"/>
      <c r="P78" s="42"/>
      <c r="Q78" s="42"/>
      <c r="R78" s="86"/>
      <c r="S78" s="119">
        <f t="shared" si="3"/>
        <v>0</v>
      </c>
      <c r="T78" s="119">
        <f t="shared" si="2"/>
        <v>0</v>
      </c>
      <c r="U78" s="132"/>
      <c r="W78" s="26"/>
    </row>
    <row r="79" spans="1:23" s="5" customFormat="1" ht="21.75" customHeight="1">
      <c r="A79" s="123">
        <v>32</v>
      </c>
      <c r="B79" s="125">
        <v>0</v>
      </c>
      <c r="C79" s="127">
        <v>7340506</v>
      </c>
      <c r="D79" s="129" t="s">
        <v>62</v>
      </c>
      <c r="E79" s="18">
        <v>144</v>
      </c>
      <c r="F79" s="52" t="s">
        <v>25</v>
      </c>
      <c r="G79" s="55">
        <v>2000000</v>
      </c>
      <c r="H79" s="56">
        <v>2000000</v>
      </c>
      <c r="I79" s="56">
        <v>2000000</v>
      </c>
      <c r="J79" s="56">
        <v>2000000</v>
      </c>
      <c r="K79" s="56">
        <v>2000000</v>
      </c>
      <c r="L79" s="56">
        <v>2000000</v>
      </c>
      <c r="M79" s="56">
        <v>1000000</v>
      </c>
      <c r="N79" s="56">
        <v>1000000</v>
      </c>
      <c r="O79" s="56">
        <v>1000000</v>
      </c>
      <c r="P79" s="56">
        <v>1000000</v>
      </c>
      <c r="Q79" s="56">
        <v>1000000</v>
      </c>
      <c r="R79" s="113">
        <v>1000000</v>
      </c>
      <c r="S79" s="119">
        <f t="shared" si="3"/>
        <v>18000000</v>
      </c>
      <c r="T79" s="119">
        <f t="shared" si="2"/>
        <v>1500000</v>
      </c>
      <c r="U79" s="131">
        <f>SUM(S79:T80)</f>
        <v>19500000</v>
      </c>
      <c r="W79" s="26"/>
    </row>
    <row r="80" spans="1:23" s="5" customFormat="1" ht="21.75" customHeight="1" thickBot="1">
      <c r="A80" s="124"/>
      <c r="B80" s="126"/>
      <c r="C80" s="128"/>
      <c r="D80" s="130"/>
      <c r="E80" s="51">
        <v>232</v>
      </c>
      <c r="F80" s="53" t="s">
        <v>27</v>
      </c>
      <c r="G80" s="57"/>
      <c r="H80" s="45"/>
      <c r="I80" s="45"/>
      <c r="J80" s="45"/>
      <c r="K80" s="45"/>
      <c r="L80" s="45"/>
      <c r="M80" s="45"/>
      <c r="N80" s="45"/>
      <c r="O80" s="45"/>
      <c r="P80" s="42"/>
      <c r="Q80" s="42"/>
      <c r="R80" s="86"/>
      <c r="S80" s="119">
        <f t="shared" si="3"/>
        <v>0</v>
      </c>
      <c r="T80" s="119">
        <f t="shared" si="2"/>
        <v>0</v>
      </c>
      <c r="U80" s="132"/>
      <c r="W80" s="26"/>
    </row>
    <row r="81" spans="1:23" s="5" customFormat="1" ht="21.75" customHeight="1">
      <c r="A81" s="123">
        <v>33</v>
      </c>
      <c r="B81" s="125">
        <v>0</v>
      </c>
      <c r="C81" s="127">
        <v>5746632</v>
      </c>
      <c r="D81" s="129" t="s">
        <v>80</v>
      </c>
      <c r="E81" s="18">
        <v>144</v>
      </c>
      <c r="F81" s="52" t="s">
        <v>25</v>
      </c>
      <c r="G81" s="55">
        <v>1000000</v>
      </c>
      <c r="H81" s="56">
        <v>1000000</v>
      </c>
      <c r="I81" s="56">
        <v>1000000</v>
      </c>
      <c r="J81" s="56">
        <v>1000000</v>
      </c>
      <c r="K81" s="56">
        <v>1000000</v>
      </c>
      <c r="L81" s="56">
        <v>1000000</v>
      </c>
      <c r="M81" s="56">
        <v>1000000</v>
      </c>
      <c r="N81" s="56">
        <v>1000000</v>
      </c>
      <c r="O81" s="56">
        <v>1000000</v>
      </c>
      <c r="P81" s="56">
        <v>1000000</v>
      </c>
      <c r="Q81" s="56">
        <v>1000000</v>
      </c>
      <c r="R81" s="113">
        <v>1000000</v>
      </c>
      <c r="S81" s="119">
        <f t="shared" si="3"/>
        <v>12000000</v>
      </c>
      <c r="T81" s="119">
        <f t="shared" si="2"/>
        <v>1000000</v>
      </c>
      <c r="U81" s="131">
        <f>SUM(S81:T82)</f>
        <v>13000000</v>
      </c>
      <c r="W81" s="26"/>
    </row>
    <row r="82" spans="1:23" s="5" customFormat="1" ht="21.75" customHeight="1" thickBot="1">
      <c r="A82" s="124"/>
      <c r="B82" s="126"/>
      <c r="C82" s="128"/>
      <c r="D82" s="130"/>
      <c r="E82" s="51">
        <v>232</v>
      </c>
      <c r="F82" s="53" t="s">
        <v>27</v>
      </c>
      <c r="G82" s="57"/>
      <c r="H82" s="45"/>
      <c r="I82" s="45"/>
      <c r="J82" s="45"/>
      <c r="K82" s="45"/>
      <c r="L82" s="45"/>
      <c r="M82" s="45"/>
      <c r="N82" s="45"/>
      <c r="O82" s="45"/>
      <c r="P82" s="42"/>
      <c r="Q82" s="42"/>
      <c r="R82" s="86"/>
      <c r="S82" s="119">
        <f t="shared" si="3"/>
        <v>0</v>
      </c>
      <c r="T82" s="119">
        <f t="shared" si="2"/>
        <v>0</v>
      </c>
      <c r="U82" s="132"/>
      <c r="W82" s="26"/>
    </row>
    <row r="83" spans="1:23" s="5" customFormat="1" ht="21.75" customHeight="1">
      <c r="A83" s="123">
        <v>34</v>
      </c>
      <c r="B83" s="125">
        <v>0</v>
      </c>
      <c r="C83" s="127">
        <v>5952679</v>
      </c>
      <c r="D83" s="129" t="s">
        <v>79</v>
      </c>
      <c r="E83" s="18">
        <v>144</v>
      </c>
      <c r="F83" s="52" t="s">
        <v>25</v>
      </c>
      <c r="G83" s="55">
        <v>600000</v>
      </c>
      <c r="H83" s="56">
        <v>600000</v>
      </c>
      <c r="I83" s="56">
        <v>600000</v>
      </c>
      <c r="J83" s="56">
        <v>600000</v>
      </c>
      <c r="K83" s="56">
        <v>600000</v>
      </c>
      <c r="L83" s="56">
        <v>600000</v>
      </c>
      <c r="M83" s="56">
        <v>600000</v>
      </c>
      <c r="N83" s="56">
        <v>600000</v>
      </c>
      <c r="O83" s="56">
        <v>600000</v>
      </c>
      <c r="P83" s="56">
        <v>600000</v>
      </c>
      <c r="Q83" s="56">
        <v>600000</v>
      </c>
      <c r="R83" s="113">
        <v>600000</v>
      </c>
      <c r="S83" s="119">
        <f t="shared" si="3"/>
        <v>7200000</v>
      </c>
      <c r="T83" s="119">
        <f t="shared" si="2"/>
        <v>600000</v>
      </c>
      <c r="U83" s="131">
        <f>SUM(S83:T84)</f>
        <v>7800000</v>
      </c>
      <c r="W83" s="26"/>
    </row>
    <row r="84" spans="1:23" s="5" customFormat="1" ht="21.75" customHeight="1" thickBot="1">
      <c r="A84" s="124"/>
      <c r="B84" s="126"/>
      <c r="C84" s="128"/>
      <c r="D84" s="130"/>
      <c r="E84" s="51">
        <v>232</v>
      </c>
      <c r="F84" s="53" t="s">
        <v>27</v>
      </c>
      <c r="G84" s="57"/>
      <c r="H84" s="45"/>
      <c r="I84" s="45"/>
      <c r="J84" s="45"/>
      <c r="K84" s="45"/>
      <c r="L84" s="45"/>
      <c r="M84" s="45"/>
      <c r="N84" s="45"/>
      <c r="O84" s="45"/>
      <c r="P84" s="42"/>
      <c r="Q84" s="42"/>
      <c r="R84" s="86"/>
      <c r="S84" s="119">
        <f t="shared" si="3"/>
        <v>0</v>
      </c>
      <c r="T84" s="119">
        <f t="shared" si="2"/>
        <v>0</v>
      </c>
      <c r="U84" s="132"/>
      <c r="W84" s="26"/>
    </row>
    <row r="85" spans="1:23" s="5" customFormat="1" ht="21.75" customHeight="1">
      <c r="A85" s="123">
        <v>35</v>
      </c>
      <c r="B85" s="125">
        <v>0</v>
      </c>
      <c r="C85" s="127">
        <v>3710257</v>
      </c>
      <c r="D85" s="129" t="s">
        <v>81</v>
      </c>
      <c r="E85" s="18">
        <v>144</v>
      </c>
      <c r="F85" s="52" t="s">
        <v>25</v>
      </c>
      <c r="G85" s="55">
        <v>2000000</v>
      </c>
      <c r="H85" s="56">
        <v>2000000</v>
      </c>
      <c r="I85" s="56">
        <v>2000000</v>
      </c>
      <c r="J85" s="56">
        <v>2000000</v>
      </c>
      <c r="K85" s="56">
        <v>2000000</v>
      </c>
      <c r="L85" s="56">
        <v>2000000</v>
      </c>
      <c r="M85" s="56">
        <v>2000000</v>
      </c>
      <c r="N85" s="56">
        <v>2000000</v>
      </c>
      <c r="O85" s="56">
        <v>2000000</v>
      </c>
      <c r="P85" s="56">
        <v>2000000</v>
      </c>
      <c r="Q85" s="56"/>
      <c r="R85" s="113"/>
      <c r="S85" s="119">
        <f t="shared" si="3"/>
        <v>20000000</v>
      </c>
      <c r="T85" s="119">
        <f t="shared" si="2"/>
        <v>1666666.6666666667</v>
      </c>
      <c r="U85" s="131">
        <f>SUM(S85:T86)</f>
        <v>21666666.666666668</v>
      </c>
      <c r="W85" s="26"/>
    </row>
    <row r="86" spans="1:23" s="5" customFormat="1" ht="21.75" customHeight="1" thickBot="1">
      <c r="A86" s="124"/>
      <c r="B86" s="126"/>
      <c r="C86" s="128"/>
      <c r="D86" s="130"/>
      <c r="E86" s="51">
        <v>232</v>
      </c>
      <c r="F86" s="53" t="s">
        <v>27</v>
      </c>
      <c r="G86" s="57"/>
      <c r="H86" s="45"/>
      <c r="I86" s="45"/>
      <c r="J86" s="45"/>
      <c r="K86" s="45"/>
      <c r="L86" s="45"/>
      <c r="M86" s="45"/>
      <c r="N86" s="45"/>
      <c r="O86" s="45"/>
      <c r="P86" s="42"/>
      <c r="Q86" s="42"/>
      <c r="R86" s="86"/>
      <c r="S86" s="119">
        <f t="shared" si="3"/>
        <v>0</v>
      </c>
      <c r="T86" s="119">
        <f t="shared" si="2"/>
        <v>0</v>
      </c>
      <c r="U86" s="132"/>
      <c r="W86" s="26"/>
    </row>
    <row r="87" spans="1:23" s="5" customFormat="1" ht="21.75" customHeight="1">
      <c r="A87" s="123">
        <v>36</v>
      </c>
      <c r="B87" s="125">
        <v>0</v>
      </c>
      <c r="C87" s="127">
        <v>5093801</v>
      </c>
      <c r="D87" s="129" t="s">
        <v>82</v>
      </c>
      <c r="E87" s="18">
        <v>144</v>
      </c>
      <c r="F87" s="52" t="s">
        <v>25</v>
      </c>
      <c r="G87" s="55">
        <v>2000000</v>
      </c>
      <c r="H87" s="56">
        <v>2000000</v>
      </c>
      <c r="I87" s="56">
        <v>2000000</v>
      </c>
      <c r="J87" s="56">
        <v>2000000</v>
      </c>
      <c r="K87" s="56">
        <v>2000000</v>
      </c>
      <c r="L87" s="56">
        <v>2000000</v>
      </c>
      <c r="M87" s="56">
        <v>100000</v>
      </c>
      <c r="N87" s="56">
        <v>1500000</v>
      </c>
      <c r="O87" s="56">
        <v>1500000</v>
      </c>
      <c r="P87" s="56">
        <v>1500000</v>
      </c>
      <c r="Q87" s="56">
        <v>1500000</v>
      </c>
      <c r="R87" s="113">
        <v>1500000</v>
      </c>
      <c r="S87" s="119">
        <f t="shared" si="3"/>
        <v>19600000</v>
      </c>
      <c r="T87" s="119">
        <f t="shared" si="2"/>
        <v>1633333.3333333333</v>
      </c>
      <c r="U87" s="131">
        <f>SUM(S87:T88)</f>
        <v>21233333.333333332</v>
      </c>
      <c r="W87" s="26"/>
    </row>
    <row r="88" spans="1:23" s="5" customFormat="1" ht="21.75" customHeight="1" thickBot="1">
      <c r="A88" s="124"/>
      <c r="B88" s="126"/>
      <c r="C88" s="128"/>
      <c r="D88" s="130"/>
      <c r="E88" s="51">
        <v>232</v>
      </c>
      <c r="F88" s="53" t="s">
        <v>27</v>
      </c>
      <c r="G88" s="57"/>
      <c r="H88" s="45"/>
      <c r="I88" s="45"/>
      <c r="J88" s="45"/>
      <c r="K88" s="45"/>
      <c r="L88" s="45"/>
      <c r="M88" s="45"/>
      <c r="N88" s="45"/>
      <c r="O88" s="45"/>
      <c r="P88" s="42"/>
      <c r="Q88" s="42"/>
      <c r="R88" s="86"/>
      <c r="S88" s="119">
        <f t="shared" si="3"/>
        <v>0</v>
      </c>
      <c r="T88" s="119">
        <f t="shared" si="2"/>
        <v>0</v>
      </c>
      <c r="U88" s="132"/>
      <c r="W88" s="26"/>
    </row>
    <row r="89" spans="1:23" s="5" customFormat="1" ht="21.75" customHeight="1">
      <c r="A89" s="123">
        <v>37</v>
      </c>
      <c r="B89" s="125">
        <v>0</v>
      </c>
      <c r="C89" s="127">
        <v>3581934</v>
      </c>
      <c r="D89" s="129" t="s">
        <v>63</v>
      </c>
      <c r="E89" s="18">
        <v>144</v>
      </c>
      <c r="F89" s="52" t="s">
        <v>25</v>
      </c>
      <c r="G89" s="55">
        <v>1200000</v>
      </c>
      <c r="H89" s="56">
        <v>1200000</v>
      </c>
      <c r="I89" s="56">
        <v>1200000</v>
      </c>
      <c r="J89" s="56">
        <v>1200000</v>
      </c>
      <c r="K89" s="56">
        <v>1200000</v>
      </c>
      <c r="L89" s="56">
        <v>1200000</v>
      </c>
      <c r="M89" s="56">
        <v>1200000</v>
      </c>
      <c r="N89" s="56">
        <v>1200000</v>
      </c>
      <c r="O89" s="56">
        <v>1200000</v>
      </c>
      <c r="P89" s="56">
        <v>1200000</v>
      </c>
      <c r="Q89" s="56">
        <v>1200000</v>
      </c>
      <c r="R89" s="113">
        <v>1200000</v>
      </c>
      <c r="S89" s="119">
        <f t="shared" si="3"/>
        <v>14400000</v>
      </c>
      <c r="T89" s="119">
        <f t="shared" si="2"/>
        <v>1200000</v>
      </c>
      <c r="U89" s="131">
        <f>SUM(S89:T90)</f>
        <v>15600000</v>
      </c>
      <c r="W89" s="26"/>
    </row>
    <row r="90" spans="1:23" s="5" customFormat="1" ht="21.75" customHeight="1" thickBot="1">
      <c r="A90" s="124"/>
      <c r="B90" s="126"/>
      <c r="C90" s="128"/>
      <c r="D90" s="130"/>
      <c r="E90" s="51">
        <v>232</v>
      </c>
      <c r="F90" s="53" t="s">
        <v>27</v>
      </c>
      <c r="G90" s="57"/>
      <c r="H90" s="45"/>
      <c r="I90" s="45"/>
      <c r="J90" s="45"/>
      <c r="K90" s="45"/>
      <c r="L90" s="45"/>
      <c r="M90" s="45"/>
      <c r="N90" s="45"/>
      <c r="O90" s="45"/>
      <c r="P90" s="42"/>
      <c r="Q90" s="42"/>
      <c r="R90" s="86"/>
      <c r="S90" s="119">
        <f t="shared" si="3"/>
        <v>0</v>
      </c>
      <c r="T90" s="119">
        <f t="shared" si="2"/>
        <v>0</v>
      </c>
      <c r="U90" s="132"/>
      <c r="W90" s="26"/>
    </row>
    <row r="91" spans="1:23" s="5" customFormat="1" ht="21.75" customHeight="1">
      <c r="A91" s="123">
        <v>38</v>
      </c>
      <c r="B91" s="125">
        <v>0</v>
      </c>
      <c r="C91" s="127">
        <v>4156334</v>
      </c>
      <c r="D91" s="129" t="s">
        <v>65</v>
      </c>
      <c r="E91" s="18">
        <v>144</v>
      </c>
      <c r="F91" s="52" t="s">
        <v>25</v>
      </c>
      <c r="G91" s="55">
        <v>700000</v>
      </c>
      <c r="H91" s="56">
        <v>700000</v>
      </c>
      <c r="I91" s="56">
        <v>700000</v>
      </c>
      <c r="J91" s="56">
        <v>700000</v>
      </c>
      <c r="K91" s="56">
        <v>700000</v>
      </c>
      <c r="L91" s="56">
        <v>700000</v>
      </c>
      <c r="M91" s="56">
        <v>700000</v>
      </c>
      <c r="N91" s="56">
        <v>700000</v>
      </c>
      <c r="O91" s="56">
        <v>700000</v>
      </c>
      <c r="P91" s="56">
        <v>700000</v>
      </c>
      <c r="Q91" s="56">
        <v>700000</v>
      </c>
      <c r="R91" s="113">
        <v>700000</v>
      </c>
      <c r="S91" s="119">
        <f t="shared" si="3"/>
        <v>8400000</v>
      </c>
      <c r="T91" s="119">
        <f t="shared" si="2"/>
        <v>700000</v>
      </c>
      <c r="U91" s="131">
        <f>SUM(S91:T92)</f>
        <v>9100000</v>
      </c>
      <c r="W91" s="26"/>
    </row>
    <row r="92" spans="1:23" s="5" customFormat="1" ht="21.75" customHeight="1" thickBot="1">
      <c r="A92" s="124"/>
      <c r="B92" s="126"/>
      <c r="C92" s="128"/>
      <c r="D92" s="130"/>
      <c r="E92" s="51">
        <v>232</v>
      </c>
      <c r="F92" s="53" t="s">
        <v>27</v>
      </c>
      <c r="G92" s="57"/>
      <c r="H92" s="45"/>
      <c r="I92" s="45"/>
      <c r="J92" s="45"/>
      <c r="K92" s="45"/>
      <c r="L92" s="45"/>
      <c r="M92" s="45"/>
      <c r="N92" s="45"/>
      <c r="O92" s="45"/>
      <c r="P92" s="42"/>
      <c r="Q92" s="42"/>
      <c r="R92" s="86"/>
      <c r="S92" s="119">
        <f t="shared" si="3"/>
        <v>0</v>
      </c>
      <c r="T92" s="119">
        <f t="shared" si="2"/>
        <v>0</v>
      </c>
      <c r="U92" s="132"/>
      <c r="W92" s="26"/>
    </row>
    <row r="93" spans="1:23" s="5" customFormat="1" ht="24" customHeight="1">
      <c r="A93" s="123">
        <v>39</v>
      </c>
      <c r="B93" s="125">
        <v>0</v>
      </c>
      <c r="C93" s="127">
        <v>5949264</v>
      </c>
      <c r="D93" s="129" t="s">
        <v>66</v>
      </c>
      <c r="E93" s="18">
        <v>144</v>
      </c>
      <c r="F93" s="52" t="s">
        <v>25</v>
      </c>
      <c r="G93" s="55">
        <v>1200000</v>
      </c>
      <c r="H93" s="56">
        <v>1200000</v>
      </c>
      <c r="I93" s="56">
        <v>1200000</v>
      </c>
      <c r="J93" s="56">
        <v>1200000</v>
      </c>
      <c r="K93" s="56">
        <v>1200000</v>
      </c>
      <c r="L93" s="56">
        <v>1200000</v>
      </c>
      <c r="M93" s="56">
        <v>1200000</v>
      </c>
      <c r="N93" s="56">
        <v>1200000</v>
      </c>
      <c r="O93" s="56">
        <v>1200000</v>
      </c>
      <c r="P93" s="56">
        <v>1200000</v>
      </c>
      <c r="Q93" s="56">
        <v>1200000</v>
      </c>
      <c r="R93" s="113">
        <v>1200000</v>
      </c>
      <c r="S93" s="119">
        <f t="shared" si="3"/>
        <v>14400000</v>
      </c>
      <c r="T93" s="119">
        <f t="shared" si="2"/>
        <v>1200000</v>
      </c>
      <c r="U93" s="131">
        <f>SUM(S93:T94)</f>
        <v>15600000</v>
      </c>
      <c r="W93" s="26"/>
    </row>
    <row r="94" spans="1:23" s="5" customFormat="1" ht="24" customHeight="1" thickBot="1">
      <c r="A94" s="124"/>
      <c r="B94" s="126"/>
      <c r="C94" s="128"/>
      <c r="D94" s="130"/>
      <c r="E94" s="51">
        <v>232</v>
      </c>
      <c r="F94" s="53" t="s">
        <v>27</v>
      </c>
      <c r="G94" s="57"/>
      <c r="H94" s="45"/>
      <c r="I94" s="45"/>
      <c r="J94" s="45"/>
      <c r="K94" s="45"/>
      <c r="L94" s="45"/>
      <c r="M94" s="45"/>
      <c r="N94" s="45"/>
      <c r="O94" s="45"/>
      <c r="P94" s="42"/>
      <c r="Q94" s="42"/>
      <c r="R94" s="86"/>
      <c r="S94" s="119">
        <f t="shared" si="3"/>
        <v>0</v>
      </c>
      <c r="T94" s="119">
        <f t="shared" si="2"/>
        <v>0</v>
      </c>
      <c r="U94" s="132"/>
      <c r="W94" s="26"/>
    </row>
    <row r="95" spans="1:23" s="5" customFormat="1" ht="24" customHeight="1">
      <c r="A95" s="123">
        <v>40</v>
      </c>
      <c r="B95" s="125">
        <v>0</v>
      </c>
      <c r="C95" s="127">
        <v>5505911</v>
      </c>
      <c r="D95" s="129" t="s">
        <v>67</v>
      </c>
      <c r="E95" s="18">
        <v>144</v>
      </c>
      <c r="F95" s="52" t="s">
        <v>25</v>
      </c>
      <c r="G95" s="55">
        <v>1200000</v>
      </c>
      <c r="H95" s="56">
        <v>1200000</v>
      </c>
      <c r="I95" s="56">
        <v>1200000</v>
      </c>
      <c r="J95" s="56">
        <v>1200000</v>
      </c>
      <c r="K95" s="56">
        <v>1200000</v>
      </c>
      <c r="L95" s="56">
        <v>1200000</v>
      </c>
      <c r="M95" s="56">
        <v>1200000</v>
      </c>
      <c r="N95" s="56">
        <v>1200000</v>
      </c>
      <c r="O95" s="56">
        <v>1200000</v>
      </c>
      <c r="P95" s="56">
        <v>1200000</v>
      </c>
      <c r="Q95" s="56">
        <v>1200000</v>
      </c>
      <c r="R95" s="113">
        <v>1200000</v>
      </c>
      <c r="S95" s="119">
        <f t="shared" si="3"/>
        <v>14400000</v>
      </c>
      <c r="T95" s="119">
        <f t="shared" si="2"/>
        <v>1200000</v>
      </c>
      <c r="U95" s="131">
        <f>SUM(S95:T96)</f>
        <v>15600000</v>
      </c>
      <c r="W95" s="26"/>
    </row>
    <row r="96" spans="1:23" s="5" customFormat="1" ht="24" customHeight="1" thickBot="1">
      <c r="A96" s="124"/>
      <c r="B96" s="126"/>
      <c r="C96" s="128"/>
      <c r="D96" s="130"/>
      <c r="E96" s="51">
        <v>232</v>
      </c>
      <c r="F96" s="53" t="s">
        <v>27</v>
      </c>
      <c r="G96" s="57"/>
      <c r="H96" s="45"/>
      <c r="I96" s="45"/>
      <c r="J96" s="45"/>
      <c r="K96" s="45"/>
      <c r="L96" s="45"/>
      <c r="M96" s="45"/>
      <c r="N96" s="45"/>
      <c r="O96" s="45"/>
      <c r="P96" s="42"/>
      <c r="Q96" s="42"/>
      <c r="R96" s="86"/>
      <c r="S96" s="119">
        <f t="shared" si="3"/>
        <v>0</v>
      </c>
      <c r="T96" s="119">
        <f t="shared" si="2"/>
        <v>0</v>
      </c>
      <c r="U96" s="132"/>
      <c r="W96" s="26"/>
    </row>
    <row r="97" spans="1:23" s="5" customFormat="1" ht="24" customHeight="1">
      <c r="A97" s="123">
        <v>41</v>
      </c>
      <c r="B97" s="125">
        <v>0</v>
      </c>
      <c r="C97" s="127">
        <v>7006114</v>
      </c>
      <c r="D97" s="129" t="s">
        <v>68</v>
      </c>
      <c r="E97" s="18">
        <v>144</v>
      </c>
      <c r="F97" s="52" t="s">
        <v>25</v>
      </c>
      <c r="G97" s="55">
        <v>1500000</v>
      </c>
      <c r="H97" s="55">
        <v>1500000</v>
      </c>
      <c r="I97" s="55">
        <v>1500000</v>
      </c>
      <c r="J97" s="55">
        <v>1500000</v>
      </c>
      <c r="K97" s="55">
        <v>1500000</v>
      </c>
      <c r="L97" s="55">
        <v>1500000</v>
      </c>
      <c r="M97" s="56">
        <v>1000000</v>
      </c>
      <c r="N97" s="56">
        <v>1000000</v>
      </c>
      <c r="O97" s="56">
        <v>1000000</v>
      </c>
      <c r="P97" s="56">
        <v>1000000</v>
      </c>
      <c r="Q97" s="56">
        <v>1000000</v>
      </c>
      <c r="R97" s="113">
        <v>1000000</v>
      </c>
      <c r="S97" s="119">
        <f t="shared" si="3"/>
        <v>15000000</v>
      </c>
      <c r="T97" s="119">
        <f t="shared" si="2"/>
        <v>1250000</v>
      </c>
      <c r="U97" s="131">
        <f>SUM(S97:T98)</f>
        <v>16250000</v>
      </c>
      <c r="W97" s="26"/>
    </row>
    <row r="98" spans="1:23" s="5" customFormat="1" ht="24" customHeight="1" thickBot="1">
      <c r="A98" s="124"/>
      <c r="B98" s="126"/>
      <c r="C98" s="128"/>
      <c r="D98" s="130"/>
      <c r="E98" s="51">
        <v>232</v>
      </c>
      <c r="F98" s="53" t="s">
        <v>27</v>
      </c>
      <c r="G98" s="57"/>
      <c r="H98" s="45"/>
      <c r="I98" s="45"/>
      <c r="J98" s="45"/>
      <c r="K98" s="45"/>
      <c r="L98" s="45"/>
      <c r="M98" s="45"/>
      <c r="N98" s="45"/>
      <c r="O98" s="45"/>
      <c r="P98" s="42"/>
      <c r="Q98" s="42"/>
      <c r="R98" s="86"/>
      <c r="S98" s="119">
        <f t="shared" si="3"/>
        <v>0</v>
      </c>
      <c r="T98" s="119">
        <f t="shared" si="2"/>
        <v>0</v>
      </c>
      <c r="U98" s="132"/>
      <c r="W98" s="26"/>
    </row>
    <row r="99" spans="1:23" s="5" customFormat="1" ht="24" customHeight="1">
      <c r="A99" s="123">
        <v>42</v>
      </c>
      <c r="B99" s="125">
        <v>0</v>
      </c>
      <c r="C99" s="127">
        <v>3710244</v>
      </c>
      <c r="D99" s="129" t="s">
        <v>69</v>
      </c>
      <c r="E99" s="18">
        <v>144</v>
      </c>
      <c r="F99" s="52" t="s">
        <v>25</v>
      </c>
      <c r="G99" s="55">
        <v>2000000</v>
      </c>
      <c r="H99" s="56">
        <v>2000000</v>
      </c>
      <c r="I99" s="56">
        <v>2000000</v>
      </c>
      <c r="J99" s="56">
        <v>2000000</v>
      </c>
      <c r="K99" s="56">
        <v>2000000</v>
      </c>
      <c r="L99" s="56">
        <v>2000000</v>
      </c>
      <c r="M99" s="56">
        <v>1500000</v>
      </c>
      <c r="N99" s="56">
        <v>1500000</v>
      </c>
      <c r="O99" s="56">
        <v>1500000</v>
      </c>
      <c r="P99" s="56">
        <v>1500000</v>
      </c>
      <c r="Q99" s="56">
        <v>1500000</v>
      </c>
      <c r="R99" s="113">
        <v>1500000</v>
      </c>
      <c r="S99" s="119">
        <f t="shared" si="3"/>
        <v>21000000</v>
      </c>
      <c r="T99" s="119">
        <f t="shared" si="2"/>
        <v>1750000</v>
      </c>
      <c r="U99" s="131">
        <f>SUM(S99:T100)</f>
        <v>22750000</v>
      </c>
      <c r="W99" s="26"/>
    </row>
    <row r="100" spans="1:23" s="5" customFormat="1" ht="24" customHeight="1" thickBot="1">
      <c r="A100" s="124"/>
      <c r="B100" s="126"/>
      <c r="C100" s="128"/>
      <c r="D100" s="130"/>
      <c r="E100" s="51">
        <v>232</v>
      </c>
      <c r="F100" s="53" t="s">
        <v>27</v>
      </c>
      <c r="G100" s="57"/>
      <c r="H100" s="45"/>
      <c r="I100" s="45"/>
      <c r="J100" s="45"/>
      <c r="K100" s="45"/>
      <c r="L100" s="45"/>
      <c r="M100" s="45"/>
      <c r="N100" s="45"/>
      <c r="O100" s="45"/>
      <c r="P100" s="42"/>
      <c r="Q100" s="42"/>
      <c r="R100" s="86"/>
      <c r="S100" s="119">
        <f t="shared" si="3"/>
        <v>0</v>
      </c>
      <c r="T100" s="119">
        <f t="shared" si="2"/>
        <v>0</v>
      </c>
      <c r="U100" s="132"/>
      <c r="W100" s="26"/>
    </row>
    <row r="101" spans="1:23" s="5" customFormat="1" ht="24" customHeight="1">
      <c r="A101" s="123">
        <v>43</v>
      </c>
      <c r="B101" s="125">
        <v>0</v>
      </c>
      <c r="C101" s="127">
        <v>3948842</v>
      </c>
      <c r="D101" s="129" t="s">
        <v>70</v>
      </c>
      <c r="E101" s="18">
        <v>144</v>
      </c>
      <c r="F101" s="52" t="s">
        <v>25</v>
      </c>
      <c r="G101" s="55">
        <v>1200000</v>
      </c>
      <c r="H101" s="56">
        <v>1200000</v>
      </c>
      <c r="I101" s="56">
        <v>1200000</v>
      </c>
      <c r="J101" s="56">
        <v>1200000</v>
      </c>
      <c r="K101" s="56">
        <v>1200000</v>
      </c>
      <c r="L101" s="56">
        <v>1200000</v>
      </c>
      <c r="M101" s="56">
        <v>1000000</v>
      </c>
      <c r="N101" s="56">
        <v>1000000</v>
      </c>
      <c r="O101" s="56">
        <v>1000000</v>
      </c>
      <c r="P101" s="56">
        <v>1000000</v>
      </c>
      <c r="Q101" s="56">
        <v>1000000</v>
      </c>
      <c r="R101" s="113">
        <v>1000000</v>
      </c>
      <c r="S101" s="119">
        <f t="shared" si="3"/>
        <v>13200000</v>
      </c>
      <c r="T101" s="119">
        <f t="shared" si="2"/>
        <v>1100000</v>
      </c>
      <c r="U101" s="131">
        <f>SUM(S101:T102)</f>
        <v>14300000</v>
      </c>
      <c r="W101" s="26"/>
    </row>
    <row r="102" spans="1:23" s="5" customFormat="1" ht="24" customHeight="1" thickBot="1">
      <c r="A102" s="124"/>
      <c r="B102" s="126"/>
      <c r="C102" s="128"/>
      <c r="D102" s="130"/>
      <c r="E102" s="51">
        <v>232</v>
      </c>
      <c r="F102" s="53" t="s">
        <v>27</v>
      </c>
      <c r="G102" s="57"/>
      <c r="H102" s="45"/>
      <c r="I102" s="45"/>
      <c r="J102" s="45"/>
      <c r="K102" s="45"/>
      <c r="L102" s="45"/>
      <c r="M102" s="45"/>
      <c r="N102" s="45"/>
      <c r="O102" s="45"/>
      <c r="P102" s="42"/>
      <c r="Q102" s="42"/>
      <c r="R102" s="86"/>
      <c r="S102" s="119">
        <f t="shared" si="3"/>
        <v>0</v>
      </c>
      <c r="T102" s="119">
        <f t="shared" si="2"/>
        <v>0</v>
      </c>
      <c r="U102" s="132"/>
      <c r="W102" s="26"/>
    </row>
    <row r="103" spans="1:23" s="5" customFormat="1" ht="24" customHeight="1">
      <c r="A103" s="123">
        <v>44</v>
      </c>
      <c r="B103" s="125">
        <v>0</v>
      </c>
      <c r="C103" s="127">
        <v>5543300</v>
      </c>
      <c r="D103" s="129" t="s">
        <v>71</v>
      </c>
      <c r="E103" s="18">
        <v>144</v>
      </c>
      <c r="F103" s="52" t="s">
        <v>25</v>
      </c>
      <c r="G103" s="55">
        <v>1200000</v>
      </c>
      <c r="H103" s="56">
        <v>1200000</v>
      </c>
      <c r="I103" s="56">
        <v>1200000</v>
      </c>
      <c r="J103" s="56">
        <v>1200000</v>
      </c>
      <c r="K103" s="56">
        <v>1200000</v>
      </c>
      <c r="L103" s="56">
        <v>1200000</v>
      </c>
      <c r="M103" s="56">
        <v>1200000</v>
      </c>
      <c r="N103" s="56">
        <v>1200000</v>
      </c>
      <c r="O103" s="56">
        <v>1200000</v>
      </c>
      <c r="P103" s="56">
        <v>1200000</v>
      </c>
      <c r="Q103" s="56">
        <v>1200000</v>
      </c>
      <c r="R103" s="113">
        <v>1200000</v>
      </c>
      <c r="S103" s="119">
        <f t="shared" si="3"/>
        <v>14400000</v>
      </c>
      <c r="T103" s="119">
        <f t="shared" si="2"/>
        <v>1200000</v>
      </c>
      <c r="U103" s="131">
        <f>SUM(S103:T104)</f>
        <v>15600000</v>
      </c>
      <c r="W103" s="26"/>
    </row>
    <row r="104" spans="1:23" s="5" customFormat="1" ht="24" customHeight="1" thickBot="1">
      <c r="A104" s="124"/>
      <c r="B104" s="126"/>
      <c r="C104" s="128"/>
      <c r="D104" s="130"/>
      <c r="E104" s="51">
        <v>232</v>
      </c>
      <c r="F104" s="53" t="s">
        <v>27</v>
      </c>
      <c r="G104" s="57"/>
      <c r="H104" s="45"/>
      <c r="I104" s="45"/>
      <c r="J104" s="45"/>
      <c r="K104" s="45"/>
      <c r="L104" s="45"/>
      <c r="M104" s="45"/>
      <c r="N104" s="45"/>
      <c r="O104" s="45"/>
      <c r="P104" s="42"/>
      <c r="Q104" s="42"/>
      <c r="R104" s="86"/>
      <c r="S104" s="119">
        <f t="shared" si="3"/>
        <v>0</v>
      </c>
      <c r="T104" s="119">
        <f t="shared" si="2"/>
        <v>0</v>
      </c>
      <c r="U104" s="132"/>
      <c r="W104" s="26"/>
    </row>
    <row r="105" spans="1:23" s="5" customFormat="1" ht="24" customHeight="1">
      <c r="A105" s="123">
        <v>45</v>
      </c>
      <c r="B105" s="125">
        <v>0</v>
      </c>
      <c r="C105" s="127">
        <v>1381175</v>
      </c>
      <c r="D105" s="129" t="s">
        <v>64</v>
      </c>
      <c r="E105" s="18">
        <v>144</v>
      </c>
      <c r="F105" s="52" t="s">
        <v>25</v>
      </c>
      <c r="G105" s="55">
        <v>1500000</v>
      </c>
      <c r="H105" s="56">
        <v>1500000</v>
      </c>
      <c r="I105" s="56">
        <v>1500000</v>
      </c>
      <c r="J105" s="56">
        <v>1500000</v>
      </c>
      <c r="K105" s="56">
        <v>1500000</v>
      </c>
      <c r="L105" s="56">
        <v>1500000</v>
      </c>
      <c r="M105" s="56">
        <v>1500000</v>
      </c>
      <c r="N105" s="56">
        <v>1500000</v>
      </c>
      <c r="O105" s="56">
        <v>1500000</v>
      </c>
      <c r="P105" s="56">
        <v>1500000</v>
      </c>
      <c r="Q105" s="56">
        <v>1500000</v>
      </c>
      <c r="R105" s="113">
        <v>1500000</v>
      </c>
      <c r="S105" s="119">
        <f t="shared" si="3"/>
        <v>18000000</v>
      </c>
      <c r="T105" s="119">
        <f t="shared" si="2"/>
        <v>1500000</v>
      </c>
      <c r="U105" s="131">
        <f>SUM(S105:T106)</f>
        <v>19500000</v>
      </c>
      <c r="W105" s="26"/>
    </row>
    <row r="106" spans="1:23" s="5" customFormat="1" ht="24" customHeight="1" thickBot="1">
      <c r="A106" s="124"/>
      <c r="B106" s="126"/>
      <c r="C106" s="128"/>
      <c r="D106" s="130"/>
      <c r="E106" s="51">
        <v>232</v>
      </c>
      <c r="F106" s="53" t="s">
        <v>27</v>
      </c>
      <c r="G106" s="57"/>
      <c r="H106" s="45"/>
      <c r="I106" s="45"/>
      <c r="J106" s="45"/>
      <c r="K106" s="45"/>
      <c r="L106" s="45"/>
      <c r="M106" s="45"/>
      <c r="N106" s="45"/>
      <c r="O106" s="45"/>
      <c r="P106" s="42"/>
      <c r="Q106" s="42"/>
      <c r="R106" s="86"/>
      <c r="S106" s="119">
        <f t="shared" si="3"/>
        <v>0</v>
      </c>
      <c r="T106" s="119">
        <f t="shared" si="2"/>
        <v>0</v>
      </c>
      <c r="U106" s="132"/>
      <c r="W106" s="26"/>
    </row>
    <row r="107" spans="1:23" s="5" customFormat="1" ht="24" customHeight="1">
      <c r="A107" s="123">
        <v>46</v>
      </c>
      <c r="B107" s="125">
        <v>0</v>
      </c>
      <c r="C107" s="127">
        <v>2108854</v>
      </c>
      <c r="D107" s="129" t="s">
        <v>72</v>
      </c>
      <c r="E107" s="18">
        <v>144</v>
      </c>
      <c r="F107" s="52" t="s">
        <v>25</v>
      </c>
      <c r="G107" s="55">
        <v>2000000</v>
      </c>
      <c r="H107" s="56">
        <v>2000000</v>
      </c>
      <c r="I107" s="56">
        <v>2000000</v>
      </c>
      <c r="J107" s="56">
        <v>2000000</v>
      </c>
      <c r="K107" s="56">
        <v>2000000</v>
      </c>
      <c r="L107" s="56">
        <v>2000000</v>
      </c>
      <c r="M107" s="56">
        <v>2000000</v>
      </c>
      <c r="N107" s="56">
        <v>2000000</v>
      </c>
      <c r="O107" s="56">
        <v>2000000</v>
      </c>
      <c r="P107" s="56">
        <v>2000000</v>
      </c>
      <c r="Q107" s="56">
        <v>2000000</v>
      </c>
      <c r="R107" s="113">
        <v>2000000</v>
      </c>
      <c r="S107" s="119">
        <f t="shared" si="3"/>
        <v>24000000</v>
      </c>
      <c r="T107" s="119">
        <f t="shared" si="2"/>
        <v>2000000</v>
      </c>
      <c r="U107" s="131">
        <f>SUM(S107:T108)</f>
        <v>26000000</v>
      </c>
      <c r="W107" s="26"/>
    </row>
    <row r="108" spans="1:23" s="5" customFormat="1" ht="24" customHeight="1" thickBot="1">
      <c r="A108" s="124"/>
      <c r="B108" s="126"/>
      <c r="C108" s="128"/>
      <c r="D108" s="130"/>
      <c r="E108" s="51">
        <v>232</v>
      </c>
      <c r="F108" s="53" t="s">
        <v>27</v>
      </c>
      <c r="G108" s="57"/>
      <c r="H108" s="45"/>
      <c r="I108" s="45"/>
      <c r="J108" s="45"/>
      <c r="K108" s="45"/>
      <c r="L108" s="45"/>
      <c r="M108" s="45"/>
      <c r="N108" s="45"/>
      <c r="O108" s="45"/>
      <c r="P108" s="42"/>
      <c r="Q108" s="42"/>
      <c r="R108" s="86"/>
      <c r="S108" s="119">
        <f t="shared" si="3"/>
        <v>0</v>
      </c>
      <c r="T108" s="119">
        <f t="shared" si="2"/>
        <v>0</v>
      </c>
      <c r="U108" s="132"/>
      <c r="W108" s="26"/>
    </row>
    <row r="109" spans="1:23" s="5" customFormat="1" ht="24" customHeight="1">
      <c r="A109" s="123">
        <v>47</v>
      </c>
      <c r="B109" s="125">
        <v>0</v>
      </c>
      <c r="C109" s="127">
        <v>8229162</v>
      </c>
      <c r="D109" s="129" t="s">
        <v>73</v>
      </c>
      <c r="E109" s="18">
        <v>144</v>
      </c>
      <c r="F109" s="52" t="s">
        <v>25</v>
      </c>
      <c r="G109" s="55">
        <v>1200000</v>
      </c>
      <c r="H109" s="56">
        <v>1200000</v>
      </c>
      <c r="I109" s="56">
        <v>1200000</v>
      </c>
      <c r="J109" s="56">
        <v>1200000</v>
      </c>
      <c r="K109" s="56">
        <v>1200000</v>
      </c>
      <c r="L109" s="56">
        <v>1200000</v>
      </c>
      <c r="M109" s="56">
        <v>1000000</v>
      </c>
      <c r="N109" s="56">
        <v>1000000</v>
      </c>
      <c r="O109" s="56">
        <v>1000000</v>
      </c>
      <c r="P109" s="56">
        <v>1000000</v>
      </c>
      <c r="Q109" s="56">
        <v>1000000</v>
      </c>
      <c r="R109" s="113">
        <v>1000000</v>
      </c>
      <c r="S109" s="119">
        <f t="shared" si="3"/>
        <v>13200000</v>
      </c>
      <c r="T109" s="119">
        <f t="shared" si="2"/>
        <v>1100000</v>
      </c>
      <c r="U109" s="131">
        <f>SUM(S109:T110)</f>
        <v>14300000</v>
      </c>
      <c r="W109" s="26"/>
    </row>
    <row r="110" spans="1:23" s="5" customFormat="1" ht="24" customHeight="1" thickBot="1">
      <c r="A110" s="124"/>
      <c r="B110" s="126"/>
      <c r="C110" s="128"/>
      <c r="D110" s="130"/>
      <c r="E110" s="51">
        <v>232</v>
      </c>
      <c r="F110" s="53" t="s">
        <v>27</v>
      </c>
      <c r="G110" s="57"/>
      <c r="H110" s="45"/>
      <c r="I110" s="45"/>
      <c r="J110" s="45"/>
      <c r="K110" s="45"/>
      <c r="L110" s="45"/>
      <c r="M110" s="45"/>
      <c r="N110" s="45"/>
      <c r="O110" s="45"/>
      <c r="P110" s="42"/>
      <c r="Q110" s="42"/>
      <c r="R110" s="86"/>
      <c r="S110" s="119">
        <f t="shared" si="3"/>
        <v>0</v>
      </c>
      <c r="T110" s="119">
        <f t="shared" si="2"/>
        <v>0</v>
      </c>
      <c r="U110" s="132"/>
      <c r="W110" s="26"/>
    </row>
    <row r="111" spans="1:23" s="5" customFormat="1" ht="24" customHeight="1">
      <c r="A111" s="123">
        <v>48</v>
      </c>
      <c r="B111" s="125">
        <v>0</v>
      </c>
      <c r="C111" s="127">
        <v>3319916</v>
      </c>
      <c r="D111" s="129" t="s">
        <v>57</v>
      </c>
      <c r="E111" s="18">
        <v>144</v>
      </c>
      <c r="F111" s="52" t="s">
        <v>25</v>
      </c>
      <c r="G111" s="55">
        <v>1000000</v>
      </c>
      <c r="H111" s="56">
        <v>1000000</v>
      </c>
      <c r="I111" s="56">
        <v>1000000</v>
      </c>
      <c r="J111" s="56">
        <v>1000000</v>
      </c>
      <c r="K111" s="56">
        <v>1000000</v>
      </c>
      <c r="L111" s="56">
        <v>1000000</v>
      </c>
      <c r="M111" s="56">
        <v>1000000</v>
      </c>
      <c r="N111" s="56">
        <v>1000000</v>
      </c>
      <c r="O111" s="56">
        <v>1000000</v>
      </c>
      <c r="P111" s="56">
        <v>1000000</v>
      </c>
      <c r="Q111" s="56">
        <v>1000000</v>
      </c>
      <c r="R111" s="113">
        <v>1000000</v>
      </c>
      <c r="S111" s="119">
        <f t="shared" si="3"/>
        <v>12000000</v>
      </c>
      <c r="T111" s="119">
        <f t="shared" si="2"/>
        <v>1000000</v>
      </c>
      <c r="U111" s="131">
        <f>SUM(S111:T112)</f>
        <v>13000000</v>
      </c>
      <c r="W111" s="26"/>
    </row>
    <row r="112" spans="1:23" s="5" customFormat="1" ht="24" customHeight="1" thickBot="1">
      <c r="A112" s="124"/>
      <c r="B112" s="126"/>
      <c r="C112" s="128"/>
      <c r="D112" s="130"/>
      <c r="E112" s="51">
        <v>232</v>
      </c>
      <c r="F112" s="53" t="s">
        <v>27</v>
      </c>
      <c r="G112" s="57"/>
      <c r="H112" s="45"/>
      <c r="I112" s="45"/>
      <c r="J112" s="45"/>
      <c r="K112" s="45"/>
      <c r="L112" s="45"/>
      <c r="M112" s="45"/>
      <c r="N112" s="45"/>
      <c r="O112" s="45"/>
      <c r="P112" s="42"/>
      <c r="Q112" s="42"/>
      <c r="R112" s="86"/>
      <c r="S112" s="119">
        <f t="shared" si="3"/>
        <v>0</v>
      </c>
      <c r="T112" s="119">
        <f t="shared" si="2"/>
        <v>0</v>
      </c>
      <c r="U112" s="132"/>
      <c r="W112" s="26"/>
    </row>
    <row r="113" spans="1:23" s="5" customFormat="1" ht="24" customHeight="1">
      <c r="A113" s="123">
        <v>49</v>
      </c>
      <c r="B113" s="125">
        <v>0</v>
      </c>
      <c r="C113" s="127">
        <v>5076759</v>
      </c>
      <c r="D113" s="129" t="s">
        <v>60</v>
      </c>
      <c r="E113" s="18">
        <v>144</v>
      </c>
      <c r="F113" s="52" t="s">
        <v>25</v>
      </c>
      <c r="G113" s="55">
        <v>2000000</v>
      </c>
      <c r="H113" s="56">
        <v>2000000</v>
      </c>
      <c r="I113" s="56">
        <v>2000000</v>
      </c>
      <c r="J113" s="56">
        <v>2000000</v>
      </c>
      <c r="K113" s="56">
        <v>2000000</v>
      </c>
      <c r="L113" s="56">
        <v>2000000</v>
      </c>
      <c r="M113" s="56">
        <v>1500000</v>
      </c>
      <c r="N113" s="56">
        <v>1500000</v>
      </c>
      <c r="O113" s="56">
        <v>1500000</v>
      </c>
      <c r="P113" s="56">
        <v>1500000</v>
      </c>
      <c r="Q113" s="56">
        <v>1500000</v>
      </c>
      <c r="R113" s="113">
        <v>1500000</v>
      </c>
      <c r="S113" s="119">
        <f t="shared" si="3"/>
        <v>21000000</v>
      </c>
      <c r="T113" s="119">
        <f t="shared" si="2"/>
        <v>1750000</v>
      </c>
      <c r="U113" s="131">
        <f>SUM(S113:T114)</f>
        <v>22750000</v>
      </c>
      <c r="W113" s="26"/>
    </row>
    <row r="114" spans="1:23" s="5" customFormat="1" ht="24" customHeight="1" thickBot="1">
      <c r="A114" s="124"/>
      <c r="B114" s="126"/>
      <c r="C114" s="128"/>
      <c r="D114" s="130"/>
      <c r="E114" s="51">
        <v>232</v>
      </c>
      <c r="F114" s="53" t="s">
        <v>27</v>
      </c>
      <c r="G114" s="57"/>
      <c r="H114" s="45"/>
      <c r="I114" s="45"/>
      <c r="J114" s="45"/>
      <c r="K114" s="45"/>
      <c r="L114" s="45"/>
      <c r="M114" s="45"/>
      <c r="N114" s="45"/>
      <c r="O114" s="45"/>
      <c r="P114" s="42"/>
      <c r="Q114" s="38"/>
      <c r="R114" s="116"/>
      <c r="S114" s="119">
        <f t="shared" si="3"/>
        <v>0</v>
      </c>
      <c r="T114" s="119">
        <f t="shared" si="2"/>
        <v>0</v>
      </c>
      <c r="U114" s="133"/>
      <c r="W114" s="26"/>
    </row>
    <row r="115" spans="1:23" s="5" customFormat="1" ht="24" customHeight="1">
      <c r="A115" s="123">
        <v>50</v>
      </c>
      <c r="B115" s="125">
        <v>0</v>
      </c>
      <c r="C115" s="127">
        <v>3003512</v>
      </c>
      <c r="D115" s="129" t="s">
        <v>77</v>
      </c>
      <c r="E115" s="18">
        <v>144</v>
      </c>
      <c r="F115" s="52" t="s">
        <v>25</v>
      </c>
      <c r="G115" s="55">
        <v>1500000</v>
      </c>
      <c r="H115" s="56">
        <v>1500000</v>
      </c>
      <c r="I115" s="56">
        <v>1500000</v>
      </c>
      <c r="J115" s="56">
        <v>1500000</v>
      </c>
      <c r="K115" s="56">
        <v>1500000</v>
      </c>
      <c r="L115" s="56">
        <v>1500000</v>
      </c>
      <c r="M115" s="56">
        <v>1000000</v>
      </c>
      <c r="N115" s="56">
        <v>1000000</v>
      </c>
      <c r="O115" s="56">
        <v>1000000</v>
      </c>
      <c r="P115" s="56">
        <v>1000000</v>
      </c>
      <c r="Q115" s="56">
        <v>1000000</v>
      </c>
      <c r="R115" s="113">
        <v>1000000</v>
      </c>
      <c r="S115" s="119">
        <f>SUM(G115:R115)</f>
        <v>15000000</v>
      </c>
      <c r="T115" s="119">
        <f t="shared" si="2"/>
        <v>1250000</v>
      </c>
      <c r="U115" s="131">
        <f>SUM(S115:T116)</f>
        <v>16250000</v>
      </c>
      <c r="W115" s="26"/>
    </row>
    <row r="116" spans="1:23" s="5" customFormat="1" ht="24" customHeight="1" thickBot="1">
      <c r="A116" s="124"/>
      <c r="B116" s="126"/>
      <c r="C116" s="128"/>
      <c r="D116" s="130"/>
      <c r="E116" s="51">
        <v>232</v>
      </c>
      <c r="F116" s="53" t="s">
        <v>27</v>
      </c>
      <c r="G116" s="57"/>
      <c r="H116" s="45"/>
      <c r="I116" s="45"/>
      <c r="J116" s="45"/>
      <c r="K116" s="45"/>
      <c r="L116" s="45"/>
      <c r="M116" s="45"/>
      <c r="N116" s="45"/>
      <c r="O116" s="45"/>
      <c r="P116" s="42"/>
      <c r="Q116" s="38"/>
      <c r="R116" s="116"/>
      <c r="S116" s="119">
        <f>SUM(G116:R116)</f>
        <v>0</v>
      </c>
      <c r="T116" s="119">
        <f t="shared" si="2"/>
        <v>0</v>
      </c>
      <c r="U116" s="133"/>
      <c r="W116" s="26"/>
    </row>
    <row r="117" spans="1:23" s="5" customFormat="1" ht="24" customHeight="1">
      <c r="A117" s="123">
        <v>51</v>
      </c>
      <c r="B117" s="125">
        <v>0</v>
      </c>
      <c r="C117" s="127">
        <v>5335135</v>
      </c>
      <c r="D117" s="129" t="s">
        <v>78</v>
      </c>
      <c r="E117" s="18">
        <v>144</v>
      </c>
      <c r="F117" s="52" t="s">
        <v>25</v>
      </c>
      <c r="G117" s="55">
        <v>1200000</v>
      </c>
      <c r="H117" s="56">
        <v>1200000</v>
      </c>
      <c r="I117" s="56">
        <v>1200000</v>
      </c>
      <c r="J117" s="56">
        <v>1200000</v>
      </c>
      <c r="K117" s="56">
        <v>1200000</v>
      </c>
      <c r="L117" s="56">
        <v>1200000</v>
      </c>
      <c r="M117" s="56">
        <v>1000000</v>
      </c>
      <c r="N117" s="56">
        <v>1000000</v>
      </c>
      <c r="O117" s="56">
        <v>1000000</v>
      </c>
      <c r="P117" s="56">
        <v>1000000</v>
      </c>
      <c r="Q117" s="56">
        <v>1000000</v>
      </c>
      <c r="R117" s="113">
        <v>1000000</v>
      </c>
      <c r="S117" s="119">
        <f>SUM(G117:R117)</f>
        <v>13200000</v>
      </c>
      <c r="T117" s="119">
        <f t="shared" si="2"/>
        <v>1100000</v>
      </c>
      <c r="U117" s="131">
        <f>SUM(S117:T118)</f>
        <v>14300000</v>
      </c>
      <c r="W117" s="26"/>
    </row>
    <row r="118" spans="1:23" s="5" customFormat="1" ht="24" customHeight="1" thickBot="1">
      <c r="A118" s="124"/>
      <c r="B118" s="126"/>
      <c r="C118" s="128"/>
      <c r="D118" s="130"/>
      <c r="E118" s="51">
        <v>232</v>
      </c>
      <c r="F118" s="53" t="s">
        <v>27</v>
      </c>
      <c r="G118" s="58"/>
      <c r="H118" s="50"/>
      <c r="I118" s="50"/>
      <c r="J118" s="50"/>
      <c r="K118" s="50"/>
      <c r="L118" s="50"/>
      <c r="M118" s="50"/>
      <c r="N118" s="50"/>
      <c r="O118" s="50"/>
      <c r="P118" s="49"/>
      <c r="Q118" s="49"/>
      <c r="R118" s="114"/>
      <c r="S118" s="119">
        <f aca="true" t="shared" si="4" ref="S118:S124">SUM(G118:R118)</f>
        <v>0</v>
      </c>
      <c r="T118" s="119">
        <f t="shared" si="2"/>
        <v>0</v>
      </c>
      <c r="U118" s="133"/>
      <c r="W118" s="26"/>
    </row>
    <row r="119" spans="1:23" s="5" customFormat="1" ht="24" customHeight="1">
      <c r="A119" s="123">
        <v>52</v>
      </c>
      <c r="B119" s="125">
        <v>0</v>
      </c>
      <c r="C119" s="127">
        <v>4986666</v>
      </c>
      <c r="D119" s="129" t="s">
        <v>83</v>
      </c>
      <c r="E119" s="18">
        <v>144</v>
      </c>
      <c r="F119" s="52" t="s">
        <v>25</v>
      </c>
      <c r="G119" s="80"/>
      <c r="H119" s="81"/>
      <c r="I119" s="81">
        <v>1000000</v>
      </c>
      <c r="J119" s="81">
        <v>1000000</v>
      </c>
      <c r="K119" s="81">
        <v>1000000</v>
      </c>
      <c r="L119" s="81">
        <v>1000000</v>
      </c>
      <c r="M119" s="81">
        <v>1000000</v>
      </c>
      <c r="N119" s="81">
        <v>1000000</v>
      </c>
      <c r="O119" s="81">
        <v>1000000</v>
      </c>
      <c r="P119" s="81">
        <v>1000000</v>
      </c>
      <c r="Q119" s="81">
        <v>1000000</v>
      </c>
      <c r="R119" s="82">
        <v>1000000</v>
      </c>
      <c r="S119" s="119">
        <f t="shared" si="4"/>
        <v>10000000</v>
      </c>
      <c r="T119" s="119">
        <f t="shared" si="2"/>
        <v>833333.3333333334</v>
      </c>
      <c r="U119" s="131">
        <f>SUM(S119:T120)</f>
        <v>10833333.333333334</v>
      </c>
      <c r="W119" s="26"/>
    </row>
    <row r="120" spans="1:23" s="5" customFormat="1" ht="24" customHeight="1" thickBot="1">
      <c r="A120" s="124"/>
      <c r="B120" s="126"/>
      <c r="C120" s="128"/>
      <c r="D120" s="130"/>
      <c r="E120" s="51">
        <v>232</v>
      </c>
      <c r="F120" s="53" t="s">
        <v>27</v>
      </c>
      <c r="G120" s="83"/>
      <c r="H120" s="43"/>
      <c r="I120" s="43"/>
      <c r="J120" s="43"/>
      <c r="K120" s="43"/>
      <c r="L120" s="43"/>
      <c r="M120" s="43"/>
      <c r="N120" s="43"/>
      <c r="O120" s="43"/>
      <c r="P120" s="84"/>
      <c r="Q120" s="84"/>
      <c r="R120" s="85"/>
      <c r="S120" s="119">
        <f t="shared" si="4"/>
        <v>0</v>
      </c>
      <c r="T120" s="119">
        <f t="shared" si="2"/>
        <v>0</v>
      </c>
      <c r="U120" s="133"/>
      <c r="W120" s="26"/>
    </row>
    <row r="121" spans="1:23" s="5" customFormat="1" ht="24" customHeight="1">
      <c r="A121" s="123">
        <v>53</v>
      </c>
      <c r="B121" s="125">
        <v>0</v>
      </c>
      <c r="C121" s="127">
        <v>5358203</v>
      </c>
      <c r="D121" s="129" t="s">
        <v>84</v>
      </c>
      <c r="E121" s="18">
        <v>144</v>
      </c>
      <c r="F121" s="52" t="s">
        <v>25</v>
      </c>
      <c r="G121" s="80"/>
      <c r="H121" s="73"/>
      <c r="I121" s="73">
        <v>1000000</v>
      </c>
      <c r="J121" s="73">
        <v>1000000</v>
      </c>
      <c r="K121" s="73">
        <v>1000000</v>
      </c>
      <c r="L121" s="73">
        <v>1000000</v>
      </c>
      <c r="M121" s="73">
        <v>1000000</v>
      </c>
      <c r="N121" s="73">
        <v>1000000</v>
      </c>
      <c r="O121" s="73">
        <v>1000000</v>
      </c>
      <c r="P121" s="73">
        <v>1000000</v>
      </c>
      <c r="Q121" s="73">
        <v>1000000</v>
      </c>
      <c r="R121" s="117">
        <v>1000000</v>
      </c>
      <c r="S121" s="119">
        <f t="shared" si="4"/>
        <v>10000000</v>
      </c>
      <c r="T121" s="119">
        <f t="shared" si="2"/>
        <v>833333.3333333334</v>
      </c>
      <c r="U121" s="131">
        <f>SUM(S121:T122)</f>
        <v>10833333.333333334</v>
      </c>
      <c r="W121" s="26"/>
    </row>
    <row r="122" spans="1:23" s="5" customFormat="1" ht="24" customHeight="1" thickBot="1">
      <c r="A122" s="124"/>
      <c r="B122" s="126"/>
      <c r="C122" s="128"/>
      <c r="D122" s="130"/>
      <c r="E122" s="51">
        <v>232</v>
      </c>
      <c r="F122" s="53" t="s">
        <v>27</v>
      </c>
      <c r="G122" s="83"/>
      <c r="H122" s="43"/>
      <c r="I122" s="43"/>
      <c r="J122" s="43"/>
      <c r="K122" s="43"/>
      <c r="L122" s="43"/>
      <c r="M122" s="43"/>
      <c r="N122" s="43"/>
      <c r="O122" s="43"/>
      <c r="P122" s="84"/>
      <c r="Q122" s="84"/>
      <c r="R122" s="85"/>
      <c r="S122" s="119">
        <f t="shared" si="4"/>
        <v>0</v>
      </c>
      <c r="T122" s="119">
        <f t="shared" si="2"/>
        <v>0</v>
      </c>
      <c r="U122" s="133"/>
      <c r="W122" s="26"/>
    </row>
    <row r="123" spans="1:23" s="5" customFormat="1" ht="24" customHeight="1">
      <c r="A123" s="123">
        <v>54</v>
      </c>
      <c r="B123" s="125">
        <v>0</v>
      </c>
      <c r="C123" s="127">
        <v>7244602</v>
      </c>
      <c r="D123" s="129" t="s">
        <v>85</v>
      </c>
      <c r="E123" s="18">
        <v>144</v>
      </c>
      <c r="F123" s="52" t="s">
        <v>25</v>
      </c>
      <c r="G123" s="80"/>
      <c r="H123" s="73">
        <v>1500000</v>
      </c>
      <c r="I123" s="73">
        <v>1500000</v>
      </c>
      <c r="J123" s="73">
        <v>1500000</v>
      </c>
      <c r="K123" s="73">
        <v>1500000</v>
      </c>
      <c r="L123" s="73">
        <v>1500000</v>
      </c>
      <c r="M123" s="73">
        <v>1500000</v>
      </c>
      <c r="N123" s="73">
        <v>1500000</v>
      </c>
      <c r="O123" s="73">
        <v>1500000</v>
      </c>
      <c r="P123" s="73">
        <v>1500000</v>
      </c>
      <c r="Q123" s="73">
        <v>1500000</v>
      </c>
      <c r="R123" s="117">
        <v>1500000</v>
      </c>
      <c r="S123" s="119">
        <f t="shared" si="4"/>
        <v>16500000</v>
      </c>
      <c r="T123" s="119">
        <f t="shared" si="2"/>
        <v>1375000</v>
      </c>
      <c r="U123" s="131">
        <f>SUM(S123:T124)</f>
        <v>17875000</v>
      </c>
      <c r="W123" s="26"/>
    </row>
    <row r="124" spans="1:23" s="5" customFormat="1" ht="24" customHeight="1" thickBot="1">
      <c r="A124" s="124"/>
      <c r="B124" s="126"/>
      <c r="C124" s="128"/>
      <c r="D124" s="130"/>
      <c r="E124" s="51">
        <v>232</v>
      </c>
      <c r="F124" s="53" t="s">
        <v>27</v>
      </c>
      <c r="G124" s="83"/>
      <c r="H124" s="43"/>
      <c r="I124" s="43"/>
      <c r="J124" s="43"/>
      <c r="K124" s="43"/>
      <c r="L124" s="43"/>
      <c r="M124" s="43"/>
      <c r="N124" s="43"/>
      <c r="O124" s="43"/>
      <c r="P124" s="84"/>
      <c r="Q124" s="84"/>
      <c r="R124" s="85"/>
      <c r="S124" s="119">
        <f t="shared" si="4"/>
        <v>0</v>
      </c>
      <c r="T124" s="119">
        <f t="shared" si="2"/>
        <v>0</v>
      </c>
      <c r="U124" s="133"/>
      <c r="W124" s="26"/>
    </row>
    <row r="125" spans="1:23" s="5" customFormat="1" ht="24" customHeight="1">
      <c r="A125" s="123">
        <v>55</v>
      </c>
      <c r="B125" s="125">
        <v>0</v>
      </c>
      <c r="C125" s="127">
        <v>5952655</v>
      </c>
      <c r="D125" s="129" t="s">
        <v>86</v>
      </c>
      <c r="E125" s="18">
        <v>144</v>
      </c>
      <c r="F125" s="52" t="s">
        <v>25</v>
      </c>
      <c r="G125" s="80"/>
      <c r="H125" s="73"/>
      <c r="I125" s="73"/>
      <c r="J125" s="73"/>
      <c r="K125" s="73"/>
      <c r="L125" s="73"/>
      <c r="M125" s="73">
        <v>1000000</v>
      </c>
      <c r="N125" s="73">
        <v>1000000</v>
      </c>
      <c r="O125" s="73">
        <v>1000000</v>
      </c>
      <c r="P125" s="73">
        <v>1000000</v>
      </c>
      <c r="Q125" s="73">
        <v>1000000</v>
      </c>
      <c r="R125" s="117">
        <v>1000000</v>
      </c>
      <c r="S125" s="119">
        <f>SUM(G125:R125)</f>
        <v>6000000</v>
      </c>
      <c r="T125" s="119">
        <f>S125/12</f>
        <v>500000</v>
      </c>
      <c r="U125" s="131">
        <f>SUM(S125:T126)</f>
        <v>6500000</v>
      </c>
      <c r="W125" s="26"/>
    </row>
    <row r="126" spans="1:23" s="5" customFormat="1" ht="24" customHeight="1" thickBot="1">
      <c r="A126" s="124"/>
      <c r="B126" s="126"/>
      <c r="C126" s="128"/>
      <c r="D126" s="130"/>
      <c r="E126" s="51">
        <v>232</v>
      </c>
      <c r="F126" s="53" t="s">
        <v>27</v>
      </c>
      <c r="G126" s="83"/>
      <c r="H126" s="43"/>
      <c r="I126" s="43"/>
      <c r="J126" s="43"/>
      <c r="K126" s="43"/>
      <c r="L126" s="43"/>
      <c r="M126" s="43"/>
      <c r="N126" s="43"/>
      <c r="O126" s="43"/>
      <c r="P126" s="84"/>
      <c r="Q126" s="84"/>
      <c r="R126" s="85"/>
      <c r="S126" s="121">
        <f>SUM(G126:R126)</f>
        <v>0</v>
      </c>
      <c r="T126" s="121">
        <f>S126/12</f>
        <v>0</v>
      </c>
      <c r="U126" s="133"/>
      <c r="W126" s="26"/>
    </row>
    <row r="127" spans="1:23" s="5" customFormat="1" ht="28.5" customHeight="1" thickBot="1">
      <c r="A127" s="179" t="s">
        <v>16</v>
      </c>
      <c r="B127" s="180"/>
      <c r="C127" s="180"/>
      <c r="D127" s="180"/>
      <c r="E127" s="68"/>
      <c r="F127" s="67"/>
      <c r="G127" s="79">
        <f>SUM(G10:G126)</f>
        <v>85750000</v>
      </c>
      <c r="H127" s="79">
        <f aca="true" t="shared" si="5" ref="H127:T127">SUM(H10:H126)</f>
        <v>89950000</v>
      </c>
      <c r="I127" s="79">
        <f t="shared" si="5"/>
        <v>96090000</v>
      </c>
      <c r="J127" s="79">
        <f t="shared" si="5"/>
        <v>89750000</v>
      </c>
      <c r="K127" s="79">
        <f t="shared" si="5"/>
        <v>89750000</v>
      </c>
      <c r="L127" s="79">
        <f t="shared" si="5"/>
        <v>90150000</v>
      </c>
      <c r="M127" s="79">
        <f t="shared" si="5"/>
        <v>76950000</v>
      </c>
      <c r="N127" s="79">
        <f t="shared" si="5"/>
        <v>76550000</v>
      </c>
      <c r="O127" s="79">
        <f t="shared" si="5"/>
        <v>75050000</v>
      </c>
      <c r="P127" s="79">
        <f t="shared" si="5"/>
        <v>76050000</v>
      </c>
      <c r="Q127" s="79">
        <f t="shared" si="5"/>
        <v>80050000</v>
      </c>
      <c r="R127" s="79">
        <f>SUM(R10:R126)</f>
        <v>83650000</v>
      </c>
      <c r="S127" s="122">
        <f t="shared" si="5"/>
        <v>1009740000</v>
      </c>
      <c r="T127" s="122">
        <f t="shared" si="5"/>
        <v>83494999.99999999</v>
      </c>
      <c r="U127" s="120">
        <f>SUM(U10:U76)</f>
        <v>701935000</v>
      </c>
      <c r="W127" s="26"/>
    </row>
    <row r="128" spans="1:21" s="5" customFormat="1" ht="28.5" customHeight="1">
      <c r="A128" s="6"/>
      <c r="B128" s="6"/>
      <c r="C128" s="16"/>
      <c r="D128" s="13"/>
      <c r="E128" s="8"/>
      <c r="F128" s="13"/>
      <c r="G128" s="14"/>
      <c r="H128" s="15"/>
      <c r="I128" s="15"/>
      <c r="J128" s="15"/>
      <c r="K128" s="15"/>
      <c r="L128" s="10"/>
      <c r="M128" s="10"/>
      <c r="N128" s="10"/>
      <c r="O128" s="75"/>
      <c r="P128" s="10"/>
      <c r="Q128" s="11"/>
      <c r="R128" s="10"/>
      <c r="S128" s="12"/>
      <c r="T128" s="12"/>
      <c r="U128" s="12"/>
    </row>
    <row r="129" spans="1:21" s="5" customFormat="1" ht="28.5" customHeight="1">
      <c r="A129" s="6"/>
      <c r="B129" s="6"/>
      <c r="C129" s="7"/>
      <c r="D129" s="8"/>
      <c r="E129" s="1"/>
      <c r="F129" s="8"/>
      <c r="G129" s="9"/>
      <c r="H129" s="10"/>
      <c r="I129" s="10"/>
      <c r="J129" s="10"/>
      <c r="K129" s="10"/>
      <c r="L129" s="10"/>
      <c r="M129" s="10"/>
      <c r="N129" s="10"/>
      <c r="O129" s="75"/>
      <c r="P129" s="10"/>
      <c r="Q129" s="11"/>
      <c r="R129" s="10"/>
      <c r="S129" s="12"/>
      <c r="T129" s="12"/>
      <c r="U129" s="12"/>
    </row>
    <row r="132" spans="18:19" ht="15">
      <c r="R132" s="64"/>
      <c r="S132" s="66"/>
    </row>
    <row r="133" spans="18:20" ht="15">
      <c r="R133" s="64"/>
      <c r="S133" s="66"/>
      <c r="T133" s="65"/>
    </row>
    <row r="134" spans="18:19" ht="15">
      <c r="R134" s="64"/>
      <c r="S134" s="66"/>
    </row>
  </sheetData>
  <sheetProtection/>
  <autoFilter ref="A9:U129"/>
  <mergeCells count="284">
    <mergeCell ref="A13:A15"/>
    <mergeCell ref="B13:B15"/>
    <mergeCell ref="C13:C15"/>
    <mergeCell ref="D13:D15"/>
    <mergeCell ref="U13:U15"/>
    <mergeCell ref="A111:A112"/>
    <mergeCell ref="B111:B112"/>
    <mergeCell ref="C111:C112"/>
    <mergeCell ref="D111:D112"/>
    <mergeCell ref="U111:U112"/>
    <mergeCell ref="B103:B104"/>
    <mergeCell ref="A109:A110"/>
    <mergeCell ref="B109:B110"/>
    <mergeCell ref="C109:C110"/>
    <mergeCell ref="D109:D110"/>
    <mergeCell ref="U109:U110"/>
    <mergeCell ref="A107:A108"/>
    <mergeCell ref="B107:B108"/>
    <mergeCell ref="C107:C108"/>
    <mergeCell ref="D107:D108"/>
    <mergeCell ref="U107:U108"/>
    <mergeCell ref="C73:C74"/>
    <mergeCell ref="A103:A104"/>
    <mergeCell ref="D101:D102"/>
    <mergeCell ref="A95:A96"/>
    <mergeCell ref="B95:B96"/>
    <mergeCell ref="C95:C96"/>
    <mergeCell ref="D95:D96"/>
    <mergeCell ref="A89:A90"/>
    <mergeCell ref="B89:B90"/>
    <mergeCell ref="C89:C90"/>
    <mergeCell ref="U101:U102"/>
    <mergeCell ref="C103:C104"/>
    <mergeCell ref="D103:D104"/>
    <mergeCell ref="U103:U104"/>
    <mergeCell ref="A105:A106"/>
    <mergeCell ref="B105:B106"/>
    <mergeCell ref="C105:C106"/>
    <mergeCell ref="D105:D106"/>
    <mergeCell ref="U105:U106"/>
    <mergeCell ref="U97:U98"/>
    <mergeCell ref="U125:U126"/>
    <mergeCell ref="A99:A100"/>
    <mergeCell ref="B99:B100"/>
    <mergeCell ref="C99:C100"/>
    <mergeCell ref="D99:D100"/>
    <mergeCell ref="U99:U100"/>
    <mergeCell ref="A101:A102"/>
    <mergeCell ref="B101:B102"/>
    <mergeCell ref="C101:C102"/>
    <mergeCell ref="U95:U96"/>
    <mergeCell ref="U123:U124"/>
    <mergeCell ref="A97:A98"/>
    <mergeCell ref="B97:B98"/>
    <mergeCell ref="C97:C98"/>
    <mergeCell ref="D97:D98"/>
    <mergeCell ref="U117:U118"/>
    <mergeCell ref="B113:B114"/>
    <mergeCell ref="C113:C114"/>
    <mergeCell ref="D113:D114"/>
    <mergeCell ref="U93:U94"/>
    <mergeCell ref="A55:A56"/>
    <mergeCell ref="B55:B56"/>
    <mergeCell ref="D55:D56"/>
    <mergeCell ref="C55:C56"/>
    <mergeCell ref="U55:U56"/>
    <mergeCell ref="A91:A92"/>
    <mergeCell ref="B91:B92"/>
    <mergeCell ref="C91:C92"/>
    <mergeCell ref="D91:D92"/>
    <mergeCell ref="U91:U92"/>
    <mergeCell ref="U121:U122"/>
    <mergeCell ref="A93:A94"/>
    <mergeCell ref="B93:B94"/>
    <mergeCell ref="C93:C94"/>
    <mergeCell ref="D93:D94"/>
    <mergeCell ref="A117:A118"/>
    <mergeCell ref="B117:B118"/>
    <mergeCell ref="C117:C118"/>
    <mergeCell ref="D117:D118"/>
    <mergeCell ref="D89:D90"/>
    <mergeCell ref="U89:U90"/>
    <mergeCell ref="A85:A86"/>
    <mergeCell ref="B85:B86"/>
    <mergeCell ref="C85:C86"/>
    <mergeCell ref="D85:D86"/>
    <mergeCell ref="U85:U86"/>
    <mergeCell ref="A87:A88"/>
    <mergeCell ref="B87:B88"/>
    <mergeCell ref="C87:C88"/>
    <mergeCell ref="D87:D88"/>
    <mergeCell ref="U87:U88"/>
    <mergeCell ref="A83:A84"/>
    <mergeCell ref="B83:B84"/>
    <mergeCell ref="C83:C84"/>
    <mergeCell ref="D83:D84"/>
    <mergeCell ref="U83:U84"/>
    <mergeCell ref="A81:A82"/>
    <mergeCell ref="B81:B82"/>
    <mergeCell ref="C81:C82"/>
    <mergeCell ref="D81:D82"/>
    <mergeCell ref="U81:U82"/>
    <mergeCell ref="A115:A116"/>
    <mergeCell ref="B115:B116"/>
    <mergeCell ref="C115:C116"/>
    <mergeCell ref="D115:D116"/>
    <mergeCell ref="U115:U116"/>
    <mergeCell ref="A125:A126"/>
    <mergeCell ref="B125:B126"/>
    <mergeCell ref="C125:C126"/>
    <mergeCell ref="D125:D126"/>
    <mergeCell ref="U119:U120"/>
    <mergeCell ref="C69:C70"/>
    <mergeCell ref="D69:D70"/>
    <mergeCell ref="D71:D72"/>
    <mergeCell ref="A77:A78"/>
    <mergeCell ref="B77:B78"/>
    <mergeCell ref="C77:C78"/>
    <mergeCell ref="D77:D78"/>
    <mergeCell ref="D75:D76"/>
    <mergeCell ref="A119:A120"/>
    <mergeCell ref="B119:B120"/>
    <mergeCell ref="C119:C120"/>
    <mergeCell ref="D119:D120"/>
    <mergeCell ref="A79:A80"/>
    <mergeCell ref="B79:B80"/>
    <mergeCell ref="A113:A114"/>
    <mergeCell ref="A67:A68"/>
    <mergeCell ref="B67:B68"/>
    <mergeCell ref="C67:C68"/>
    <mergeCell ref="D67:D68"/>
    <mergeCell ref="A69:A70"/>
    <mergeCell ref="B75:B76"/>
    <mergeCell ref="C75:C76"/>
    <mergeCell ref="D73:D74"/>
    <mergeCell ref="A73:A74"/>
    <mergeCell ref="B73:B74"/>
    <mergeCell ref="B59:B60"/>
    <mergeCell ref="A63:A64"/>
    <mergeCell ref="B63:B64"/>
    <mergeCell ref="C63:C64"/>
    <mergeCell ref="D63:D64"/>
    <mergeCell ref="A65:A66"/>
    <mergeCell ref="B65:B66"/>
    <mergeCell ref="C65:C66"/>
    <mergeCell ref="D65:D66"/>
    <mergeCell ref="C47:C48"/>
    <mergeCell ref="U27:U28"/>
    <mergeCell ref="U51:U52"/>
    <mergeCell ref="A61:A62"/>
    <mergeCell ref="B61:B62"/>
    <mergeCell ref="C61:C62"/>
    <mergeCell ref="D61:D62"/>
    <mergeCell ref="A57:A58"/>
    <mergeCell ref="D57:D58"/>
    <mergeCell ref="A59:A60"/>
    <mergeCell ref="A127:D127"/>
    <mergeCell ref="U34:U35"/>
    <mergeCell ref="U36:U37"/>
    <mergeCell ref="U38:U40"/>
    <mergeCell ref="B49:B50"/>
    <mergeCell ref="A47:A48"/>
    <mergeCell ref="C59:C60"/>
    <mergeCell ref="D59:D60"/>
    <mergeCell ref="B57:B58"/>
    <mergeCell ref="C57:C58"/>
    <mergeCell ref="A51:A52"/>
    <mergeCell ref="B51:B52"/>
    <mergeCell ref="U32:U33"/>
    <mergeCell ref="U41:U42"/>
    <mergeCell ref="A49:A50"/>
    <mergeCell ref="A53:A54"/>
    <mergeCell ref="B53:B54"/>
    <mergeCell ref="C53:C54"/>
    <mergeCell ref="D53:D54"/>
    <mergeCell ref="D49:D50"/>
    <mergeCell ref="A1:U5"/>
    <mergeCell ref="U43:U44"/>
    <mergeCell ref="U45:U46"/>
    <mergeCell ref="U47:U48"/>
    <mergeCell ref="U49:U50"/>
    <mergeCell ref="U10:U12"/>
    <mergeCell ref="U16:U17"/>
    <mergeCell ref="U20:U21"/>
    <mergeCell ref="B45:B46"/>
    <mergeCell ref="U22:U23"/>
    <mergeCell ref="C45:C46"/>
    <mergeCell ref="A41:A42"/>
    <mergeCell ref="B41:B42"/>
    <mergeCell ref="C51:C52"/>
    <mergeCell ref="D51:D52"/>
    <mergeCell ref="D45:D46"/>
    <mergeCell ref="B47:B48"/>
    <mergeCell ref="D47:D48"/>
    <mergeCell ref="C49:C50"/>
    <mergeCell ref="D41:D42"/>
    <mergeCell ref="C34:C35"/>
    <mergeCell ref="A43:A44"/>
    <mergeCell ref="B43:B44"/>
    <mergeCell ref="C43:C44"/>
    <mergeCell ref="D43:D44"/>
    <mergeCell ref="C41:C42"/>
    <mergeCell ref="D38:D40"/>
    <mergeCell ref="D34:D35"/>
    <mergeCell ref="C38:C40"/>
    <mergeCell ref="B36:B37"/>
    <mergeCell ref="D16:D17"/>
    <mergeCell ref="A27:A28"/>
    <mergeCell ref="B27:B28"/>
    <mergeCell ref="C27:C28"/>
    <mergeCell ref="D27:D28"/>
    <mergeCell ref="A22:A23"/>
    <mergeCell ref="B22:B23"/>
    <mergeCell ref="C22:C23"/>
    <mergeCell ref="D22:D23"/>
    <mergeCell ref="B24:B26"/>
    <mergeCell ref="A16:A17"/>
    <mergeCell ref="B20:B21"/>
    <mergeCell ref="C20:C21"/>
    <mergeCell ref="B18:B19"/>
    <mergeCell ref="D10:D12"/>
    <mergeCell ref="B16:B17"/>
    <mergeCell ref="D20:D21"/>
    <mergeCell ref="A18:A19"/>
    <mergeCell ref="C16:C17"/>
    <mergeCell ref="C18:C19"/>
    <mergeCell ref="U71:U72"/>
    <mergeCell ref="B71:B72"/>
    <mergeCell ref="C71:C72"/>
    <mergeCell ref="U53:U54"/>
    <mergeCell ref="A20:A21"/>
    <mergeCell ref="A75:A76"/>
    <mergeCell ref="A32:A33"/>
    <mergeCell ref="B32:B33"/>
    <mergeCell ref="A38:A40"/>
    <mergeCell ref="A24:A26"/>
    <mergeCell ref="U67:U68"/>
    <mergeCell ref="B69:B70"/>
    <mergeCell ref="A6:Q6"/>
    <mergeCell ref="A8:Q8"/>
    <mergeCell ref="A10:A12"/>
    <mergeCell ref="B10:B12"/>
    <mergeCell ref="C10:C12"/>
    <mergeCell ref="A34:A35"/>
    <mergeCell ref="B34:B35"/>
    <mergeCell ref="A36:A37"/>
    <mergeCell ref="D32:D33"/>
    <mergeCell ref="D36:D37"/>
    <mergeCell ref="U61:U62"/>
    <mergeCell ref="U69:U70"/>
    <mergeCell ref="A29:A31"/>
    <mergeCell ref="B38:B40"/>
    <mergeCell ref="B29:B31"/>
    <mergeCell ref="C32:C33"/>
    <mergeCell ref="C36:C37"/>
    <mergeCell ref="A45:A46"/>
    <mergeCell ref="D18:D19"/>
    <mergeCell ref="U18:U19"/>
    <mergeCell ref="U29:U31"/>
    <mergeCell ref="D29:D31"/>
    <mergeCell ref="C29:C31"/>
    <mergeCell ref="D24:D26"/>
    <mergeCell ref="U24:U26"/>
    <mergeCell ref="C24:C26"/>
    <mergeCell ref="U57:U58"/>
    <mergeCell ref="U59:U60"/>
    <mergeCell ref="A121:A122"/>
    <mergeCell ref="B121:B122"/>
    <mergeCell ref="C121:C122"/>
    <mergeCell ref="D121:D122"/>
    <mergeCell ref="U63:U64"/>
    <mergeCell ref="C79:C80"/>
    <mergeCell ref="A71:A72"/>
    <mergeCell ref="U65:U66"/>
    <mergeCell ref="A123:A124"/>
    <mergeCell ref="B123:B124"/>
    <mergeCell ref="C123:C124"/>
    <mergeCell ref="D123:D124"/>
    <mergeCell ref="U73:U74"/>
    <mergeCell ref="U113:U114"/>
    <mergeCell ref="D79:D80"/>
    <mergeCell ref="U79:U80"/>
    <mergeCell ref="U75:U76"/>
    <mergeCell ref="U77:U78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2015-12-01T16:35:26Z</cp:lastPrinted>
  <dcterms:created xsi:type="dcterms:W3CDTF">2003-03-07T14:03:57Z</dcterms:created>
  <dcterms:modified xsi:type="dcterms:W3CDTF">2022-01-30T23:45:44Z</dcterms:modified>
  <cp:category/>
  <cp:version/>
  <cp:contentType/>
  <cp:contentStatus/>
</cp:coreProperties>
</file>