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d26\AC\Temp\"/>
    </mc:Choice>
  </mc:AlternateContent>
  <xr:revisionPtr revIDLastSave="0" documentId="8_{02D61F41-A6FB-BF41-8E58-F37ABF8ECB22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total de asignaciones 7º 5189" sheetId="103" r:id="rId1"/>
  </sheets>
  <definedNames>
    <definedName name="_xlnm._FilterDatabase" localSheetId="0" hidden="1">'total de asignaciones 7º 5189'!$A$16:$V$97</definedName>
    <definedName name="_xlnm.Print_Area" localSheetId="0">'total de asignaciones 7º 5189'!$A$1:$V$19</definedName>
    <definedName name="_xlnm.Print_Titles" localSheetId="0">'total de asignaciones 7º 5189'!$11:$16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03" l="1"/>
  <c r="B82" i="103"/>
  <c r="B83" i="103"/>
  <c r="B84" i="103"/>
  <c r="B85" i="103"/>
  <c r="B86" i="103"/>
  <c r="B87" i="103"/>
  <c r="B88" i="103"/>
  <c r="B89" i="103"/>
  <c r="B90" i="103"/>
  <c r="B91" i="103"/>
  <c r="B92" i="103"/>
  <c r="B93" i="103"/>
  <c r="B94" i="103"/>
  <c r="B27" i="103"/>
  <c r="B28" i="103"/>
  <c r="B29" i="103"/>
  <c r="B30" i="103"/>
  <c r="B31" i="103"/>
  <c r="B32" i="103"/>
  <c r="B33" i="103"/>
  <c r="B34" i="103"/>
  <c r="B35" i="103"/>
  <c r="B36" i="103"/>
  <c r="B37" i="103"/>
  <c r="B38" i="103"/>
  <c r="B39" i="103"/>
  <c r="B40" i="103"/>
  <c r="B41" i="103"/>
  <c r="B42" i="103"/>
  <c r="B43" i="103"/>
  <c r="B44" i="103"/>
  <c r="B45" i="103"/>
  <c r="B46" i="103"/>
  <c r="B47" i="103"/>
  <c r="B48" i="103"/>
  <c r="B49" i="103"/>
  <c r="B50" i="103"/>
  <c r="B51" i="103"/>
  <c r="B52" i="103"/>
  <c r="B53" i="103"/>
  <c r="B54" i="103"/>
  <c r="B55" i="103"/>
  <c r="T92" i="103"/>
  <c r="U92" i="103"/>
  <c r="V92" i="103"/>
  <c r="T93" i="103"/>
  <c r="U93" i="103"/>
  <c r="V93" i="103"/>
  <c r="T91" i="103"/>
  <c r="U91" i="103"/>
  <c r="V91" i="103"/>
  <c r="T89" i="103"/>
  <c r="U89" i="103"/>
  <c r="V89" i="103"/>
  <c r="T90" i="103"/>
  <c r="U90" i="103"/>
  <c r="V90" i="103"/>
  <c r="T26" i="103"/>
  <c r="V26" i="103"/>
  <c r="V23" i="103"/>
  <c r="V24" i="103"/>
  <c r="T88" i="103"/>
  <c r="T87" i="103"/>
  <c r="M95" i="103"/>
  <c r="L95" i="103"/>
  <c r="K95" i="103"/>
  <c r="J95" i="103"/>
  <c r="I95" i="103"/>
  <c r="H95" i="103"/>
  <c r="T86" i="103"/>
  <c r="T85" i="103"/>
  <c r="V85" i="103"/>
  <c r="T84" i="103"/>
  <c r="T83" i="103"/>
  <c r="U83" i="103"/>
  <c r="T82" i="103"/>
  <c r="T81" i="103"/>
  <c r="T80" i="103"/>
  <c r="U80" i="103"/>
  <c r="A84" i="103"/>
  <c r="A85" i="103"/>
  <c r="A86" i="103"/>
  <c r="A87" i="103"/>
  <c r="A88" i="103"/>
  <c r="A89" i="103"/>
  <c r="A90" i="103"/>
  <c r="A91" i="103"/>
  <c r="A92" i="103"/>
  <c r="A93" i="103"/>
  <c r="A94" i="103"/>
  <c r="B60" i="103"/>
  <c r="B62" i="103"/>
  <c r="B64" i="103"/>
  <c r="B66" i="103"/>
  <c r="B68" i="103"/>
  <c r="B70" i="103"/>
  <c r="B72" i="103"/>
  <c r="B74" i="103"/>
  <c r="B76" i="103"/>
  <c r="B78" i="103"/>
  <c r="B22" i="103"/>
  <c r="B23" i="103"/>
  <c r="B24" i="103"/>
  <c r="B25" i="103"/>
  <c r="A22" i="103"/>
  <c r="A23" i="103"/>
  <c r="A24" i="103"/>
  <c r="A25" i="103"/>
  <c r="A26" i="103"/>
  <c r="A27" i="103"/>
  <c r="A28" i="103"/>
  <c r="A29" i="103"/>
  <c r="A30" i="103"/>
  <c r="A31" i="103"/>
  <c r="A32" i="103"/>
  <c r="A33" i="103"/>
  <c r="A34" i="103"/>
  <c r="A35" i="103"/>
  <c r="A36" i="103"/>
  <c r="A37" i="103"/>
  <c r="A38" i="103"/>
  <c r="A39" i="103"/>
  <c r="A40" i="103"/>
  <c r="A41" i="103"/>
  <c r="A42" i="103"/>
  <c r="A43" i="103"/>
  <c r="A44" i="103"/>
  <c r="A45" i="103"/>
  <c r="A46" i="103"/>
  <c r="A47" i="103"/>
  <c r="A48" i="103"/>
  <c r="T54" i="103"/>
  <c r="U54" i="103"/>
  <c r="T53" i="103"/>
  <c r="U53" i="103"/>
  <c r="V53" i="103"/>
  <c r="T52" i="103"/>
  <c r="U52" i="103"/>
  <c r="T51" i="103"/>
  <c r="U51" i="103"/>
  <c r="V51" i="103"/>
  <c r="T50" i="103"/>
  <c r="U50" i="103"/>
  <c r="V50" i="103"/>
  <c r="T49" i="103"/>
  <c r="U49" i="103"/>
  <c r="T34" i="103"/>
  <c r="U34" i="103"/>
  <c r="V34" i="103"/>
  <c r="T33" i="103"/>
  <c r="U33" i="103"/>
  <c r="V33" i="103"/>
  <c r="T32" i="103"/>
  <c r="U32" i="103"/>
  <c r="V32" i="103"/>
  <c r="T21" i="103"/>
  <c r="U21" i="103"/>
  <c r="S95" i="103"/>
  <c r="R95" i="103"/>
  <c r="Q95" i="103"/>
  <c r="P95" i="103"/>
  <c r="O95" i="103"/>
  <c r="N95" i="103"/>
  <c r="A68" i="103"/>
  <c r="A70" i="103"/>
  <c r="T75" i="103"/>
  <c r="T76" i="103"/>
  <c r="U76" i="103"/>
  <c r="V76" i="103"/>
  <c r="T77" i="103"/>
  <c r="T78" i="103"/>
  <c r="T79" i="103"/>
  <c r="T94" i="103"/>
  <c r="U94" i="103"/>
  <c r="V94" i="103"/>
  <c r="T72" i="103"/>
  <c r="U72" i="103"/>
  <c r="T73" i="103"/>
  <c r="V73" i="103"/>
  <c r="T74" i="103"/>
  <c r="U74" i="103"/>
  <c r="T68" i="103"/>
  <c r="U68" i="103"/>
  <c r="V68" i="103"/>
  <c r="T69" i="103"/>
  <c r="T70" i="103"/>
  <c r="U70" i="103"/>
  <c r="V70" i="103"/>
  <c r="T71" i="103"/>
  <c r="T60" i="103"/>
  <c r="U60" i="103"/>
  <c r="V60" i="103"/>
  <c r="T61" i="103"/>
  <c r="V61" i="103"/>
  <c r="T62" i="103"/>
  <c r="U62" i="103"/>
  <c r="V62" i="103"/>
  <c r="T63" i="103"/>
  <c r="V63" i="103"/>
  <c r="T64" i="103"/>
  <c r="U64" i="103"/>
  <c r="V64" i="103"/>
  <c r="T65" i="103"/>
  <c r="V65" i="103"/>
  <c r="T66" i="103"/>
  <c r="U66" i="103"/>
  <c r="V66" i="103"/>
  <c r="T67" i="103"/>
  <c r="V67" i="103"/>
  <c r="T56" i="103"/>
  <c r="U56" i="103"/>
  <c r="V56" i="103"/>
  <c r="T57" i="103"/>
  <c r="U57" i="103"/>
  <c r="T58" i="103"/>
  <c r="U58" i="103"/>
  <c r="V58" i="103"/>
  <c r="T59" i="103"/>
  <c r="U59" i="103"/>
  <c r="V59" i="103"/>
  <c r="T44" i="103"/>
  <c r="U44" i="103"/>
  <c r="V44" i="103"/>
  <c r="T45" i="103"/>
  <c r="U45" i="103"/>
  <c r="V45" i="103"/>
  <c r="T46" i="103"/>
  <c r="U46" i="103"/>
  <c r="V46" i="103"/>
  <c r="T47" i="103"/>
  <c r="U47" i="103"/>
  <c r="V47" i="103"/>
  <c r="T48" i="103"/>
  <c r="U48" i="103"/>
  <c r="V48" i="103"/>
  <c r="T55" i="103"/>
  <c r="U55" i="103"/>
  <c r="V55" i="103"/>
  <c r="T39" i="103"/>
  <c r="U39" i="103"/>
  <c r="V39" i="103"/>
  <c r="T40" i="103"/>
  <c r="U40" i="103"/>
  <c r="T41" i="103"/>
  <c r="U41" i="103"/>
  <c r="V41" i="103"/>
  <c r="T42" i="103"/>
  <c r="U42" i="103"/>
  <c r="V42" i="103"/>
  <c r="T43" i="103"/>
  <c r="U43" i="103"/>
  <c r="V43" i="103"/>
  <c r="T37" i="103"/>
  <c r="U37" i="103"/>
  <c r="V37" i="103"/>
  <c r="T38" i="103"/>
  <c r="U38" i="103"/>
  <c r="V38" i="103"/>
  <c r="T28" i="103"/>
  <c r="T29" i="103"/>
  <c r="U29" i="103"/>
  <c r="V29" i="103"/>
  <c r="T30" i="103"/>
  <c r="U30" i="103"/>
  <c r="V30" i="103"/>
  <c r="T31" i="103"/>
  <c r="U31" i="103"/>
  <c r="V31" i="103"/>
  <c r="T35" i="103"/>
  <c r="V35" i="103"/>
  <c r="T36" i="103"/>
  <c r="U36" i="103"/>
  <c r="V36" i="103"/>
  <c r="T18" i="103"/>
  <c r="U18" i="103"/>
  <c r="V18" i="103"/>
  <c r="T19" i="103"/>
  <c r="U19" i="103"/>
  <c r="V19" i="103"/>
  <c r="T20" i="103"/>
  <c r="U20" i="103"/>
  <c r="V20" i="103"/>
  <c r="T22" i="103"/>
  <c r="U22" i="103"/>
  <c r="V22" i="103"/>
  <c r="T25" i="103"/>
  <c r="V25" i="103"/>
  <c r="T27" i="103"/>
  <c r="T17" i="103"/>
  <c r="U17" i="103"/>
  <c r="V17" i="103"/>
  <c r="B18" i="103"/>
  <c r="B19" i="103"/>
  <c r="B20" i="103"/>
  <c r="A18" i="103"/>
  <c r="A19" i="103"/>
  <c r="A20" i="103"/>
  <c r="A73" i="103"/>
  <c r="A75" i="103"/>
  <c r="A76" i="103"/>
  <c r="A78" i="103"/>
  <c r="A79" i="103"/>
  <c r="V80" i="103"/>
  <c r="V86" i="103"/>
  <c r="A49" i="103"/>
  <c r="A50" i="103"/>
  <c r="A51" i="103"/>
  <c r="A52" i="103"/>
  <c r="A53" i="103"/>
  <c r="A54" i="103"/>
  <c r="A55" i="103"/>
  <c r="V83" i="103"/>
  <c r="U84" i="103"/>
  <c r="V84" i="103"/>
  <c r="U88" i="103"/>
  <c r="V88" i="103"/>
  <c r="V87" i="103"/>
  <c r="U78" i="103"/>
  <c r="V78" i="103"/>
  <c r="U82" i="103"/>
  <c r="V82" i="103"/>
  <c r="U81" i="103"/>
  <c r="V81" i="103"/>
  <c r="U27" i="103"/>
  <c r="V27" i="103"/>
  <c r="U28" i="103"/>
  <c r="V28" i="103"/>
  <c r="V40" i="103"/>
  <c r="V71" i="103"/>
  <c r="V69" i="103"/>
  <c r="V74" i="103"/>
  <c r="V72" i="103"/>
  <c r="V79" i="103"/>
  <c r="V77" i="103"/>
  <c r="V75" i="103"/>
  <c r="T95" i="103"/>
  <c r="U95" i="103"/>
  <c r="V95" i="103"/>
  <c r="A77" i="103"/>
  <c r="V57" i="103"/>
  <c r="V21" i="103"/>
  <c r="V49" i="103"/>
  <c r="V52" i="103"/>
  <c r="V54" i="103"/>
</calcChain>
</file>

<file path=xl/sharedStrings.xml><?xml version="1.0" encoding="utf-8"?>
<sst xmlns="http://schemas.openxmlformats.org/spreadsheetml/2006/main" count="236" uniqueCount="103">
  <si>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</si>
  <si>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</si>
  <si>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</si>
  <si>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</si>
  <si>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</si>
  <si>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</si>
  <si>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</si>
  <si>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</si>
  <si>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</si>
  <si>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</si>
  <si>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</si>
  <si>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</si>
  <si>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NOMBRES Y APELLIDOS</t>
  </si>
  <si>
    <t>ORDEN N°</t>
  </si>
  <si>
    <t>TOTALES G.</t>
  </si>
  <si>
    <t>MONTO TOTAL</t>
  </si>
  <si>
    <t xml:space="preserve">PLANILLA GENERAL DE PAGOS </t>
  </si>
  <si>
    <t xml:space="preserve">MONTO A DICIEMBRE </t>
  </si>
  <si>
    <t>SUGERENCIA DE PLANILLA PARA DAR CUMPLIMIENTO AL ARTÍCULO 7 DE LA LEY 5189/2014</t>
  </si>
  <si>
    <t>Ceveriano Oviedo</t>
  </si>
  <si>
    <t>Constancia Lorena Villar</t>
  </si>
  <si>
    <t>Leoncio Gimenez</t>
  </si>
  <si>
    <t>Lidia Gimenez</t>
  </si>
  <si>
    <t>Gabriel Cardozo</t>
  </si>
  <si>
    <t>Irma Franco</t>
  </si>
  <si>
    <t>Daniel Centurion</t>
  </si>
  <si>
    <t>Antoliano Gonzalez</t>
  </si>
  <si>
    <t>Jose Alfredo Mereles</t>
  </si>
  <si>
    <t>Rafael Cardozo</t>
  </si>
  <si>
    <t>Cinthia Elvira Ovando</t>
  </si>
  <si>
    <t>Roberto Arrua</t>
  </si>
  <si>
    <t>America Mereles</t>
  </si>
  <si>
    <t>Luis Rodrigo Fariña</t>
  </si>
  <si>
    <t>Ninfa Ramona Espinola</t>
  </si>
  <si>
    <t>Ninfa Yolanda Lopez Orella</t>
  </si>
  <si>
    <t xml:space="preserve">Lourdes Faviola  Gamarra </t>
  </si>
  <si>
    <t>CONCEPTO</t>
  </si>
  <si>
    <t>DENOMINACIÓN</t>
  </si>
  <si>
    <t>LÍNEA</t>
  </si>
  <si>
    <t>C.I.C. N°</t>
  </si>
  <si>
    <t>Sueldos</t>
  </si>
  <si>
    <t>Jornales</t>
  </si>
  <si>
    <t>Honorarios Profesionales</t>
  </si>
  <si>
    <t>Dietas</t>
  </si>
  <si>
    <t>Gasto de Representación</t>
  </si>
  <si>
    <t xml:space="preserve">MIGUEL ANGEL RODRIGUEZ </t>
  </si>
  <si>
    <t>ESTADO</t>
  </si>
  <si>
    <t>PERMANENTE</t>
  </si>
  <si>
    <t>CONTRATADA</t>
  </si>
  <si>
    <t>CONTRATADO</t>
  </si>
  <si>
    <t>Roque gomez</t>
  </si>
  <si>
    <t>Rodrigo Mercado</t>
  </si>
  <si>
    <t>Alcides Samaniego</t>
  </si>
  <si>
    <t>Juan Angel Rodas</t>
  </si>
  <si>
    <t>Celso Fabian Garcete</t>
  </si>
  <si>
    <t>Maria Dionicia Barreto</t>
  </si>
  <si>
    <t xml:space="preserve">Ruth Carina Coronel </t>
  </si>
  <si>
    <t>Patricia Villagra</t>
  </si>
  <si>
    <t>Elva Riveros</t>
  </si>
  <si>
    <t>Victor Marzal</t>
  </si>
  <si>
    <t>Jorge Luis Araujo</t>
  </si>
  <si>
    <t>Dario Benitez</t>
  </si>
  <si>
    <t>Miguel Angel Portillo</t>
  </si>
  <si>
    <t>Liliana Lopez de Cacerez</t>
  </si>
  <si>
    <t xml:space="preserve">Fatima Edit Barrios </t>
  </si>
  <si>
    <t>Hugo E. Benitez</t>
  </si>
  <si>
    <t>Arnaldo Villalba</t>
  </si>
  <si>
    <t>CONSEJAL</t>
  </si>
  <si>
    <t>Lorenzo Luis Colombi</t>
  </si>
  <si>
    <t>Anibal Leon</t>
  </si>
  <si>
    <t>Rafael  Careaga</t>
  </si>
  <si>
    <t>Mario Gustavo Martinez</t>
  </si>
  <si>
    <t>Araceli Gamarra</t>
  </si>
  <si>
    <t>Laura Centurion</t>
  </si>
  <si>
    <t>Karina Barreto</t>
  </si>
  <si>
    <t>Maria Cabrera Ocampos</t>
  </si>
  <si>
    <t>Isidro Martinez</t>
  </si>
  <si>
    <t>Carlos Cabrera</t>
  </si>
  <si>
    <t>Cesar Gutierrez</t>
  </si>
  <si>
    <t>Vidal Medina</t>
  </si>
  <si>
    <t>Nery Portillo</t>
  </si>
  <si>
    <t>Juan Paredes</t>
  </si>
  <si>
    <t>Veronica Gimenez</t>
  </si>
  <si>
    <t>Manuel Paredes</t>
  </si>
  <si>
    <t>Horacio Gimenez</t>
  </si>
  <si>
    <t>Elizabhet Espinola</t>
  </si>
  <si>
    <t>Leidi Rodas</t>
  </si>
  <si>
    <t>Servicios Tecnicos y adm</t>
  </si>
  <si>
    <t>Roxana Leiva</t>
  </si>
  <si>
    <t>Emanuel Dominguez</t>
  </si>
  <si>
    <t>Yeny Villagra</t>
  </si>
  <si>
    <t>Odontologia</t>
  </si>
  <si>
    <t xml:space="preserve">Diego Duarte </t>
  </si>
  <si>
    <t>CORRESPONDIENTE AL EJERCICIO FISCAL 2023</t>
  </si>
  <si>
    <t>Gustavo Arrua</t>
  </si>
  <si>
    <t>AGUINALDO 2023</t>
  </si>
  <si>
    <t>Erico Agüero</t>
  </si>
  <si>
    <t xml:space="preserve">Consultorias, Asesorias e Inversiones        </t>
  </si>
  <si>
    <t>Sergio Galeano</t>
  </si>
  <si>
    <t>Derlis Cañiza</t>
  </si>
  <si>
    <t>Derlis Piccinini</t>
  </si>
  <si>
    <t>Maximo Barreto</t>
  </si>
  <si>
    <t>Lucio 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</si>
</sst>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_-[$€]* #,##0.00_-;\-[$€]* #,##0.00_-;_-[$€]* &quot;-&quot;??_-;_-@_-"/>
    <numFmt numFmtId="166" formatCode="_-* #,##0_-;\-* #,##0_-;_-* &quot;-&quot;??_-;_-@_-"/>
  </numFmts>
  <fonts count="1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Century Gothic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8">
    <xf numFmtId="0" fontId="0" fillId="0" borderId="0" xfId="0"/>
    <xf numFmtId="3" fontId="8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3" fillId="2" borderId="0" xfId="0" applyFont="1" applyFill="1"/>
    <xf numFmtId="164" fontId="10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5" fillId="2" borderId="0" xfId="3" applyNumberFormat="1" applyFont="1" applyFill="1" applyBorder="1" applyAlignment="1"/>
    <xf numFmtId="0" fontId="10" fillId="2" borderId="0" xfId="0" applyFont="1" applyFill="1" applyBorder="1" applyAlignment="1">
      <alignment horizontal="left"/>
    </xf>
    <xf numFmtId="3" fontId="5" fillId="2" borderId="0" xfId="3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  <xf numFmtId="3" fontId="6" fillId="2" borderId="0" xfId="0" applyNumberFormat="1" applyFont="1" applyFill="1"/>
    <xf numFmtId="0" fontId="12" fillId="2" borderId="0" xfId="0" applyFont="1" applyFill="1"/>
    <xf numFmtId="164" fontId="10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/>
    </xf>
    <xf numFmtId="166" fontId="12" fillId="2" borderId="2" xfId="2" applyNumberFormat="1" applyFont="1" applyFill="1" applyBorder="1" applyAlignment="1">
      <alignment horizontal="right"/>
    </xf>
    <xf numFmtId="166" fontId="12" fillId="2" borderId="2" xfId="2" applyNumberFormat="1" applyFont="1" applyFill="1" applyBorder="1" applyAlignment="1"/>
    <xf numFmtId="164" fontId="12" fillId="2" borderId="0" xfId="0" applyNumberFormat="1" applyFont="1" applyFill="1"/>
    <xf numFmtId="166" fontId="12" fillId="2" borderId="0" xfId="0" applyNumberFormat="1" applyFont="1" applyFill="1"/>
    <xf numFmtId="0" fontId="12" fillId="2" borderId="2" xfId="0" applyFont="1" applyFill="1" applyBorder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/>
    </xf>
    <xf numFmtId="164" fontId="11" fillId="2" borderId="4" xfId="0" applyNumberFormat="1" applyFont="1" applyFill="1" applyBorder="1" applyAlignment="1">
      <alignment horizontal="center"/>
    </xf>
    <xf numFmtId="3" fontId="11" fillId="2" borderId="3" xfId="3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5" xfId="0" applyFont="1" applyFill="1" applyBorder="1"/>
    <xf numFmtId="0" fontId="13" fillId="0" borderId="5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6" fontId="12" fillId="2" borderId="2" xfId="2" applyNumberFormat="1" applyFont="1" applyFill="1" applyBorder="1" applyAlignment="1">
      <alignment horizontal="right" vertical="center"/>
    </xf>
    <xf numFmtId="166" fontId="12" fillId="2" borderId="2" xfId="2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166" fontId="17" fillId="0" borderId="2" xfId="2" applyNumberFormat="1" applyFont="1" applyFill="1" applyBorder="1" applyAlignment="1">
      <alignment horizontal="right"/>
    </xf>
    <xf numFmtId="166" fontId="17" fillId="0" borderId="2" xfId="2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/>
    <xf numFmtId="0" fontId="18" fillId="0" borderId="0" xfId="0" applyFont="1" applyFill="1"/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/>
    <xf numFmtId="164" fontId="12" fillId="2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64" fontId="12" fillId="2" borderId="3" xfId="3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3" xfId="3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right" vertical="center" wrapText="1"/>
    </xf>
    <xf numFmtId="164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164" fontId="12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right" vertical="center" wrapText="1"/>
    </xf>
    <xf numFmtId="164" fontId="12" fillId="0" borderId="1" xfId="3" applyNumberFormat="1" applyFont="1" applyFill="1" applyBorder="1" applyAlignment="1">
      <alignment horizontal="left" vertical="center" wrapText="1"/>
    </xf>
    <xf numFmtId="164" fontId="12" fillId="0" borderId="3" xfId="3" applyNumberFormat="1" applyFont="1" applyFill="1" applyBorder="1" applyAlignment="1">
      <alignment horizontal="left" vertical="center" wrapText="1"/>
    </xf>
    <xf numFmtId="164" fontId="12" fillId="2" borderId="1" xfId="3" applyNumberFormat="1" applyFont="1" applyFill="1" applyBorder="1" applyAlignment="1">
      <alignment horizontal="center" vertical="center" wrapText="1"/>
    </xf>
    <xf numFmtId="164" fontId="12" fillId="2" borderId="3" xfId="3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1" xfId="3" applyNumberFormat="1" applyFont="1" applyFill="1" applyBorder="1" applyAlignment="1">
      <alignment horizontal="right" vertical="center" wrapText="1"/>
    </xf>
    <xf numFmtId="164" fontId="12" fillId="2" borderId="3" xfId="3" applyNumberFormat="1" applyFont="1" applyFill="1" applyBorder="1" applyAlignment="1">
      <alignment horizontal="right" vertical="center" wrapText="1"/>
    </xf>
  </cellXfs>
  <cellStyles count="4">
    <cellStyle name="Euro" xfId="1" xr:uid="{00000000-0005-0000-0000-000002000000}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104775</xdr:rowOff>
    </xdr:from>
    <xdr:to>
      <xdr:col>6</xdr:col>
      <xdr:colOff>1028700</xdr:colOff>
      <xdr:row>10</xdr:row>
      <xdr:rowOff>85725</xdr:rowOff>
    </xdr:to>
    <xdr:pic>
      <xdr:nvPicPr>
        <xdr:cNvPr id="57461" name="Imagen 3">
          <a:extLst>
            <a:ext uri="{FF2B5EF4-FFF2-40B4-BE49-F238E27FC236}">
              <a16:creationId xmlns:a16="http://schemas.microsoft.com/office/drawing/2014/main" id="{D8E59B5A-1EAA-9905-3CF3-1876248E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04775"/>
          <a:ext cx="71056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1:X98"/>
  <sheetViews>
    <sheetView tabSelected="1" topLeftCell="M4" zoomScale="80" zoomScaleNormal="80" zoomScaleSheetLayoutView="70" workbookViewId="0">
      <pane ySplit="1" topLeftCell="M65" activePane="bottomLeft" state="frozen"/>
      <selection activeCell="A4" sqref="A4"/>
      <selection pane="bottomLeft" activeCell="U92" sqref="U92"/>
    </sheetView>
  </sheetViews>
  <sheetFormatPr defaultColWidth="11.4609375" defaultRowHeight="12.75" x14ac:dyDescent="0.15"/>
  <cols>
    <col min="1" max="1" width="12" style="12" customWidth="1"/>
    <col min="2" max="2" width="12.9453125" style="12" customWidth="1"/>
    <col min="3" max="3" width="19.28125" style="14" customWidth="1"/>
    <col min="4" max="4" width="36.00390625" style="65" customWidth="1"/>
    <col min="5" max="5" width="19.8203125" style="11" customWidth="1"/>
    <col min="6" max="6" width="19.01171875" style="45" customWidth="1"/>
    <col min="7" max="7" width="34.38671875" style="11" customWidth="1"/>
    <col min="8" max="8" width="17.2578125" style="14" customWidth="1"/>
    <col min="9" max="9" width="18.203125" style="12" customWidth="1"/>
    <col min="10" max="10" width="17.39453125" style="12" customWidth="1"/>
    <col min="11" max="11" width="17.125" style="12" customWidth="1"/>
    <col min="12" max="12" width="16.98828125" style="12" customWidth="1"/>
    <col min="13" max="13" width="19.28125" style="12" customWidth="1"/>
    <col min="14" max="14" width="17.52734375" style="12" customWidth="1"/>
    <col min="15" max="15" width="17.80078125" style="12" customWidth="1"/>
    <col min="16" max="16" width="17.93359375" style="12" customWidth="1"/>
    <col min="17" max="17" width="16.85546875" style="12" customWidth="1"/>
    <col min="18" max="19" width="16.5859375" style="55" customWidth="1"/>
    <col min="20" max="20" width="20.6328125" style="12" customWidth="1"/>
    <col min="21" max="22" width="19.28125" style="12" customWidth="1"/>
    <col min="23" max="23" width="11.4609375" style="12"/>
    <col min="24" max="24" width="14.83203125" style="12" bestFit="1" customWidth="1"/>
    <col min="25" max="25" width="14.15625" style="12" bestFit="1" customWidth="1"/>
    <col min="26" max="16384" width="11.4609375" style="12"/>
  </cols>
  <sheetData>
    <row r="11" spans="1:22" ht="15.75" customHeight="1" x14ac:dyDescent="0.15">
      <c r="A11" s="75" t="s">
        <v>18</v>
      </c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</row>
    <row r="12" spans="1:22" ht="15.75" customHeight="1" x14ac:dyDescent="0.1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spans="1:22" ht="15.75" customHeight="1" x14ac:dyDescent="0.1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</row>
    <row r="14" spans="1:22" ht="25.5" customHeight="1" x14ac:dyDescent="0.25">
      <c r="A14" s="77" t="s">
        <v>16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50"/>
      <c r="T14" s="1"/>
      <c r="U14" s="1"/>
      <c r="V14" s="2"/>
    </row>
    <row r="15" spans="1:22" ht="30.75" customHeight="1" x14ac:dyDescent="0.25">
      <c r="A15" s="77" t="s">
        <v>93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50"/>
      <c r="T15" s="1"/>
      <c r="U15" s="1"/>
      <c r="V15" s="1"/>
    </row>
    <row r="16" spans="1:22" s="13" customFormat="1" ht="44.25" customHeight="1" x14ac:dyDescent="0.15">
      <c r="A16" s="18" t="s">
        <v>13</v>
      </c>
      <c r="B16" s="18" t="s">
        <v>38</v>
      </c>
      <c r="C16" s="19" t="s">
        <v>39</v>
      </c>
      <c r="D16" s="60" t="s">
        <v>12</v>
      </c>
      <c r="E16" s="18" t="s">
        <v>46</v>
      </c>
      <c r="F16" s="20" t="s">
        <v>36</v>
      </c>
      <c r="G16" s="20" t="s">
        <v>37</v>
      </c>
      <c r="H16" s="21" t="s">
        <v>0</v>
      </c>
      <c r="I16" s="21" t="s">
        <v>1</v>
      </c>
      <c r="J16" s="21" t="s">
        <v>2</v>
      </c>
      <c r="K16" s="21" t="s">
        <v>3</v>
      </c>
      <c r="L16" s="21" t="s">
        <v>4</v>
      </c>
      <c r="M16" s="21" t="s">
        <v>5</v>
      </c>
      <c r="N16" s="21" t="s">
        <v>6</v>
      </c>
      <c r="O16" s="21" t="s">
        <v>7</v>
      </c>
      <c r="P16" s="21" t="s">
        <v>8</v>
      </c>
      <c r="Q16" s="21" t="s">
        <v>9</v>
      </c>
      <c r="R16" s="51" t="s">
        <v>10</v>
      </c>
      <c r="S16" s="51" t="s">
        <v>11</v>
      </c>
      <c r="T16" s="18" t="s">
        <v>17</v>
      </c>
      <c r="U16" s="18" t="s">
        <v>95</v>
      </c>
      <c r="V16" s="20" t="s">
        <v>15</v>
      </c>
    </row>
    <row r="17" spans="1:24" s="16" customFormat="1" ht="30" customHeight="1" x14ac:dyDescent="0.15">
      <c r="A17" s="56">
        <v>1</v>
      </c>
      <c r="B17" s="56">
        <v>1000</v>
      </c>
      <c r="C17" s="57">
        <v>3658804</v>
      </c>
      <c r="D17" s="61" t="s">
        <v>35</v>
      </c>
      <c r="E17" s="22" t="s">
        <v>47</v>
      </c>
      <c r="F17" s="42">
        <v>111</v>
      </c>
      <c r="G17" s="23" t="s">
        <v>40</v>
      </c>
      <c r="H17" s="24">
        <v>3000000</v>
      </c>
      <c r="I17" s="24">
        <v>3000000</v>
      </c>
      <c r="J17" s="24">
        <v>3000000</v>
      </c>
      <c r="K17" s="24">
        <v>3000000</v>
      </c>
      <c r="L17" s="24">
        <v>3000000</v>
      </c>
      <c r="M17" s="24">
        <v>3000000</v>
      </c>
      <c r="N17" s="24">
        <v>3000000</v>
      </c>
      <c r="O17" s="24">
        <v>3000000</v>
      </c>
      <c r="P17" s="24">
        <v>3000000</v>
      </c>
      <c r="Q17" s="24">
        <v>3000000</v>
      </c>
      <c r="R17" s="52">
        <v>3000000</v>
      </c>
      <c r="S17" s="52">
        <v>3000000</v>
      </c>
      <c r="T17" s="25">
        <f>+H17+I17+J17+K17+L17+M17+N17+O17+P17+Q17+R17+S17</f>
        <v>36000000</v>
      </c>
      <c r="U17" s="25">
        <f>+T17/12</f>
        <v>3000000</v>
      </c>
      <c r="V17" s="25">
        <f>+T17+U17</f>
        <v>39000000</v>
      </c>
      <c r="X17" s="26"/>
    </row>
    <row r="18" spans="1:24" s="16" customFormat="1" ht="30" customHeight="1" x14ac:dyDescent="0.15">
      <c r="A18" s="56">
        <f>1+A17</f>
        <v>2</v>
      </c>
      <c r="B18" s="56">
        <f>1000+B17</f>
        <v>2000</v>
      </c>
      <c r="C18" s="57">
        <v>3681958</v>
      </c>
      <c r="D18" s="61" t="s">
        <v>34</v>
      </c>
      <c r="E18" s="22" t="s">
        <v>47</v>
      </c>
      <c r="F18" s="42">
        <v>111</v>
      </c>
      <c r="G18" s="23" t="s">
        <v>40</v>
      </c>
      <c r="H18" s="24">
        <v>3000000</v>
      </c>
      <c r="I18" s="24">
        <v>3000000</v>
      </c>
      <c r="J18" s="24">
        <v>3000000</v>
      </c>
      <c r="K18" s="24">
        <v>3000000</v>
      </c>
      <c r="L18" s="24">
        <v>3000000</v>
      </c>
      <c r="M18" s="24">
        <v>3000000</v>
      </c>
      <c r="N18" s="24">
        <v>3000000</v>
      </c>
      <c r="O18" s="24">
        <v>3000000</v>
      </c>
      <c r="P18" s="24">
        <v>3000000</v>
      </c>
      <c r="Q18" s="24">
        <v>3000000</v>
      </c>
      <c r="R18" s="52">
        <v>3000000</v>
      </c>
      <c r="S18" s="52">
        <v>3000000</v>
      </c>
      <c r="T18" s="25">
        <f t="shared" ref="T18:T55" si="0">+H18+I18+J18+K18+L18+M18+N18+O18+P18+Q18+R18+S18</f>
        <v>36000000</v>
      </c>
      <c r="U18" s="25">
        <f t="shared" ref="U18:U70" si="1">+T18/12</f>
        <v>3000000</v>
      </c>
      <c r="V18" s="25">
        <f t="shared" ref="V18:V55" si="2">+T18+U18</f>
        <v>39000000</v>
      </c>
      <c r="X18" s="26"/>
    </row>
    <row r="19" spans="1:24" s="16" customFormat="1" ht="25.5" customHeight="1" x14ac:dyDescent="0.15">
      <c r="A19" s="56">
        <f>1+A18</f>
        <v>3</v>
      </c>
      <c r="B19" s="56">
        <f>1000+B18</f>
        <v>3000</v>
      </c>
      <c r="C19" s="57">
        <v>4310616</v>
      </c>
      <c r="D19" s="61" t="s">
        <v>33</v>
      </c>
      <c r="E19" s="22" t="s">
        <v>47</v>
      </c>
      <c r="F19" s="42">
        <v>111</v>
      </c>
      <c r="G19" s="23" t="s">
        <v>40</v>
      </c>
      <c r="H19" s="24">
        <v>2850000</v>
      </c>
      <c r="I19" s="24">
        <v>2850000</v>
      </c>
      <c r="J19" s="24">
        <v>2850000</v>
      </c>
      <c r="K19" s="24">
        <v>2850000</v>
      </c>
      <c r="L19" s="24">
        <v>2850000</v>
      </c>
      <c r="M19" s="24">
        <v>2850000</v>
      </c>
      <c r="N19" s="24">
        <v>2850000</v>
      </c>
      <c r="O19" s="24">
        <v>2850000</v>
      </c>
      <c r="P19" s="24">
        <v>2850000</v>
      </c>
      <c r="Q19" s="24">
        <v>2850000</v>
      </c>
      <c r="R19" s="52">
        <v>2850000</v>
      </c>
      <c r="S19" s="52">
        <v>2850000</v>
      </c>
      <c r="T19" s="25">
        <f t="shared" si="0"/>
        <v>34200000</v>
      </c>
      <c r="U19" s="25">
        <f t="shared" si="1"/>
        <v>2850000</v>
      </c>
      <c r="V19" s="25">
        <f t="shared" si="2"/>
        <v>37050000</v>
      </c>
    </row>
    <row r="20" spans="1:24" s="16" customFormat="1" ht="25.5" customHeight="1" x14ac:dyDescent="0.15">
      <c r="A20" s="56">
        <f>1+A19</f>
        <v>4</v>
      </c>
      <c r="B20" s="56">
        <f>1000+B19</f>
        <v>4000</v>
      </c>
      <c r="C20" s="57">
        <v>4374745</v>
      </c>
      <c r="D20" s="61" t="s">
        <v>32</v>
      </c>
      <c r="E20" s="22" t="s">
        <v>47</v>
      </c>
      <c r="F20" s="42">
        <v>111</v>
      </c>
      <c r="G20" s="23" t="s">
        <v>40</v>
      </c>
      <c r="H20" s="24">
        <v>3000000</v>
      </c>
      <c r="I20" s="24">
        <v>3000000</v>
      </c>
      <c r="J20" s="24">
        <v>3000000</v>
      </c>
      <c r="K20" s="24">
        <v>3000000</v>
      </c>
      <c r="L20" s="24">
        <v>3000000</v>
      </c>
      <c r="M20" s="24">
        <v>3000000</v>
      </c>
      <c r="N20" s="24">
        <v>3000000</v>
      </c>
      <c r="O20" s="24">
        <v>3000000</v>
      </c>
      <c r="P20" s="24">
        <v>3000000</v>
      </c>
      <c r="Q20" s="24">
        <v>3000000</v>
      </c>
      <c r="R20" s="52">
        <v>3000000</v>
      </c>
      <c r="S20" s="52">
        <v>3000000</v>
      </c>
      <c r="T20" s="25">
        <f t="shared" si="0"/>
        <v>36000000</v>
      </c>
      <c r="U20" s="25">
        <f t="shared" si="1"/>
        <v>3000000</v>
      </c>
      <c r="V20" s="25">
        <f t="shared" si="2"/>
        <v>39000000</v>
      </c>
    </row>
    <row r="21" spans="1:24" s="16" customFormat="1" ht="21.95" customHeight="1" x14ac:dyDescent="0.15">
      <c r="A21" s="56">
        <v>5</v>
      </c>
      <c r="B21" s="56">
        <v>5000</v>
      </c>
      <c r="C21" s="57">
        <v>4239176</v>
      </c>
      <c r="D21" s="61" t="s">
        <v>20</v>
      </c>
      <c r="E21" s="22" t="s">
        <v>48</v>
      </c>
      <c r="F21" s="42">
        <v>144</v>
      </c>
      <c r="G21" s="23" t="s">
        <v>41</v>
      </c>
      <c r="H21" s="24">
        <v>1000000</v>
      </c>
      <c r="I21" s="24">
        <v>1000000</v>
      </c>
      <c r="J21" s="24">
        <v>1000000</v>
      </c>
      <c r="K21" s="24">
        <v>1000000</v>
      </c>
      <c r="L21" s="24">
        <v>1000000</v>
      </c>
      <c r="M21" s="24">
        <v>1000000</v>
      </c>
      <c r="N21" s="24">
        <v>1000000</v>
      </c>
      <c r="O21" s="24">
        <v>1000000</v>
      </c>
      <c r="P21" s="24">
        <v>1000000</v>
      </c>
      <c r="Q21" s="24">
        <v>1000000</v>
      </c>
      <c r="R21" s="24">
        <v>1000000</v>
      </c>
      <c r="S21" s="24">
        <v>1000000</v>
      </c>
      <c r="T21" s="25">
        <f t="shared" si="0"/>
        <v>12000000</v>
      </c>
      <c r="U21" s="25">
        <f t="shared" si="1"/>
        <v>1000000</v>
      </c>
      <c r="V21" s="25">
        <f t="shared" si="2"/>
        <v>13000000</v>
      </c>
    </row>
    <row r="22" spans="1:24" s="16" customFormat="1" ht="27" customHeight="1" x14ac:dyDescent="0.15">
      <c r="A22" s="56">
        <f>1+A21</f>
        <v>6</v>
      </c>
      <c r="B22" s="56">
        <f>1000+B21</f>
        <v>6000</v>
      </c>
      <c r="C22" s="57">
        <v>3995193</v>
      </c>
      <c r="D22" s="61" t="s">
        <v>31</v>
      </c>
      <c r="E22" s="22" t="s">
        <v>47</v>
      </c>
      <c r="F22" s="42">
        <v>111</v>
      </c>
      <c r="G22" s="22" t="s">
        <v>40</v>
      </c>
      <c r="H22" s="24">
        <v>1900000</v>
      </c>
      <c r="I22" s="24">
        <v>1900000</v>
      </c>
      <c r="J22" s="24">
        <v>1900000</v>
      </c>
      <c r="K22" s="24">
        <v>1900000</v>
      </c>
      <c r="L22" s="24">
        <v>1900000</v>
      </c>
      <c r="M22" s="24">
        <v>1900000</v>
      </c>
      <c r="N22" s="24">
        <v>1900000</v>
      </c>
      <c r="O22" s="24">
        <v>1900000</v>
      </c>
      <c r="P22" s="24">
        <v>1900000</v>
      </c>
      <c r="Q22" s="24">
        <v>1900000</v>
      </c>
      <c r="R22" s="52">
        <v>1900000</v>
      </c>
      <c r="S22" s="52">
        <v>1900000</v>
      </c>
      <c r="T22" s="25">
        <f t="shared" si="0"/>
        <v>22800000</v>
      </c>
      <c r="U22" s="25">
        <f t="shared" si="1"/>
        <v>1900000</v>
      </c>
      <c r="V22" s="25">
        <f t="shared" si="2"/>
        <v>24700000</v>
      </c>
    </row>
    <row r="23" spans="1:24" s="16" customFormat="1" ht="33" customHeight="1" x14ac:dyDescent="0.15">
      <c r="A23" s="56">
        <f t="shared" ref="A23:A55" si="3">1+A22</f>
        <v>7</v>
      </c>
      <c r="B23" s="56">
        <f t="shared" ref="B23:B55" si="4">1000+B22</f>
        <v>7000</v>
      </c>
      <c r="C23" s="57">
        <v>897547</v>
      </c>
      <c r="D23" s="61" t="s">
        <v>81</v>
      </c>
      <c r="E23" s="22" t="s">
        <v>47</v>
      </c>
      <c r="F23" s="42">
        <v>113</v>
      </c>
      <c r="G23" s="22" t="s">
        <v>44</v>
      </c>
      <c r="H23" s="24">
        <v>2500000</v>
      </c>
      <c r="I23" s="24">
        <v>2500000</v>
      </c>
      <c r="J23" s="24">
        <v>2500000</v>
      </c>
      <c r="K23" s="24">
        <v>2500000</v>
      </c>
      <c r="L23" s="24">
        <v>2500000</v>
      </c>
      <c r="M23" s="24">
        <v>2500000</v>
      </c>
      <c r="N23" s="24">
        <v>2500000</v>
      </c>
      <c r="O23" s="24">
        <v>2500000</v>
      </c>
      <c r="P23" s="24">
        <v>2500000</v>
      </c>
      <c r="Q23" s="24">
        <v>2500000</v>
      </c>
      <c r="R23" s="24">
        <v>2500000</v>
      </c>
      <c r="S23" s="24">
        <v>2500000</v>
      </c>
      <c r="T23" s="24">
        <v>2500000</v>
      </c>
      <c r="U23" s="24">
        <v>2500000</v>
      </c>
      <c r="V23" s="25">
        <f t="shared" si="2"/>
        <v>5000000</v>
      </c>
    </row>
    <row r="24" spans="1:24" s="16" customFormat="1" ht="27" customHeight="1" x14ac:dyDescent="0.15">
      <c r="A24" s="56">
        <f t="shared" si="3"/>
        <v>8</v>
      </c>
      <c r="B24" s="56">
        <f t="shared" si="4"/>
        <v>8000</v>
      </c>
      <c r="C24" s="57">
        <v>897547</v>
      </c>
      <c r="D24" s="61" t="s">
        <v>81</v>
      </c>
      <c r="E24" s="22" t="s">
        <v>47</v>
      </c>
      <c r="F24" s="42">
        <v>111</v>
      </c>
      <c r="G24" s="22" t="s">
        <v>40</v>
      </c>
      <c r="H24" s="24">
        <v>6000000</v>
      </c>
      <c r="I24" s="24">
        <v>6000000</v>
      </c>
      <c r="J24" s="24">
        <v>6000000</v>
      </c>
      <c r="K24" s="24">
        <v>6000000</v>
      </c>
      <c r="L24" s="24">
        <v>6000000</v>
      </c>
      <c r="M24" s="24">
        <v>6000000</v>
      </c>
      <c r="N24" s="24">
        <v>6000000</v>
      </c>
      <c r="O24" s="24">
        <v>6000000</v>
      </c>
      <c r="P24" s="24">
        <v>6000000</v>
      </c>
      <c r="Q24" s="24">
        <v>6000000</v>
      </c>
      <c r="R24" s="24">
        <v>6000000</v>
      </c>
      <c r="S24" s="24">
        <v>6000000</v>
      </c>
      <c r="T24" s="24">
        <v>6000000</v>
      </c>
      <c r="U24" s="24">
        <v>6000000</v>
      </c>
      <c r="V24" s="25">
        <f t="shared" si="2"/>
        <v>12000000</v>
      </c>
    </row>
    <row r="25" spans="1:24" s="16" customFormat="1" ht="33" customHeight="1" x14ac:dyDescent="0.15">
      <c r="A25" s="56">
        <f t="shared" si="3"/>
        <v>9</v>
      </c>
      <c r="B25" s="56">
        <f t="shared" si="4"/>
        <v>9000</v>
      </c>
      <c r="C25" s="57">
        <v>387710</v>
      </c>
      <c r="D25" s="61" t="s">
        <v>30</v>
      </c>
      <c r="E25" s="22" t="s">
        <v>49</v>
      </c>
      <c r="F25" s="42">
        <v>145</v>
      </c>
      <c r="G25" s="22" t="s">
        <v>42</v>
      </c>
      <c r="H25" s="24">
        <v>2500000</v>
      </c>
      <c r="I25" s="24">
        <v>2500000</v>
      </c>
      <c r="J25" s="24">
        <v>2500000</v>
      </c>
      <c r="K25" s="24">
        <v>2500000</v>
      </c>
      <c r="L25" s="24">
        <v>2500000</v>
      </c>
      <c r="M25" s="24">
        <v>2500000</v>
      </c>
      <c r="N25" s="24"/>
      <c r="O25" s="24"/>
      <c r="P25" s="24"/>
      <c r="Q25" s="24"/>
      <c r="R25" s="52"/>
      <c r="S25" s="52"/>
      <c r="T25" s="25">
        <f t="shared" si="0"/>
        <v>15000000</v>
      </c>
      <c r="U25" s="25">
        <v>0</v>
      </c>
      <c r="V25" s="25">
        <f t="shared" si="2"/>
        <v>15000000</v>
      </c>
    </row>
    <row r="26" spans="1:24" s="16" customFormat="1" ht="33" customHeight="1" x14ac:dyDescent="0.15">
      <c r="A26" s="56">
        <f t="shared" si="3"/>
        <v>10</v>
      </c>
      <c r="B26" s="56">
        <v>10000</v>
      </c>
      <c r="C26" s="57">
        <v>6858957</v>
      </c>
      <c r="D26" s="61" t="s">
        <v>94</v>
      </c>
      <c r="E26" s="22" t="s">
        <v>49</v>
      </c>
      <c r="F26" s="42">
        <v>145</v>
      </c>
      <c r="G26" s="22" t="s">
        <v>42</v>
      </c>
      <c r="H26" s="24"/>
      <c r="I26" s="24"/>
      <c r="J26" s="24"/>
      <c r="K26" s="24"/>
      <c r="L26" s="24"/>
      <c r="M26" s="24"/>
      <c r="N26" s="24">
        <v>2500000</v>
      </c>
      <c r="O26" s="24">
        <v>2500000</v>
      </c>
      <c r="P26" s="24">
        <v>2500000</v>
      </c>
      <c r="Q26" s="24">
        <v>2500000</v>
      </c>
      <c r="R26" s="24">
        <v>2500000</v>
      </c>
      <c r="S26" s="24">
        <v>2500000</v>
      </c>
      <c r="T26" s="25">
        <f t="shared" si="0"/>
        <v>15000000</v>
      </c>
      <c r="U26" s="25">
        <v>0</v>
      </c>
      <c r="V26" s="25">
        <f t="shared" si="2"/>
        <v>15000000</v>
      </c>
    </row>
    <row r="27" spans="1:24" s="16" customFormat="1" ht="33" customHeight="1" x14ac:dyDescent="0.15">
      <c r="A27" s="56">
        <f t="shared" si="3"/>
        <v>11</v>
      </c>
      <c r="B27" s="56">
        <f>1000+B26</f>
        <v>11000</v>
      </c>
      <c r="C27" s="57"/>
      <c r="D27" s="61" t="s">
        <v>96</v>
      </c>
      <c r="E27" s="22" t="s">
        <v>49</v>
      </c>
      <c r="F27" s="42">
        <v>260</v>
      </c>
      <c r="G27" s="22" t="s">
        <v>97</v>
      </c>
      <c r="H27" s="24">
        <v>4000000</v>
      </c>
      <c r="I27" s="24">
        <v>4000000</v>
      </c>
      <c r="J27" s="24">
        <v>4000000</v>
      </c>
      <c r="K27" s="24">
        <v>4000000</v>
      </c>
      <c r="L27" s="24">
        <v>4000000</v>
      </c>
      <c r="M27" s="24">
        <v>4000000</v>
      </c>
      <c r="N27" s="24">
        <v>4000000</v>
      </c>
      <c r="O27" s="24">
        <v>4000000</v>
      </c>
      <c r="P27" s="24">
        <v>4000000</v>
      </c>
      <c r="Q27" s="24">
        <v>4000000</v>
      </c>
      <c r="R27" s="52">
        <v>4000000</v>
      </c>
      <c r="S27" s="52">
        <v>4000000</v>
      </c>
      <c r="T27" s="25">
        <f t="shared" si="0"/>
        <v>48000000</v>
      </c>
      <c r="U27" s="25">
        <f t="shared" si="1"/>
        <v>4000000</v>
      </c>
      <c r="V27" s="25">
        <f t="shared" si="2"/>
        <v>52000000</v>
      </c>
    </row>
    <row r="28" spans="1:24" s="16" customFormat="1" ht="38.25" customHeight="1" x14ac:dyDescent="0.2">
      <c r="A28" s="56">
        <f t="shared" si="3"/>
        <v>12</v>
      </c>
      <c r="B28" s="56">
        <f t="shared" si="4"/>
        <v>12000</v>
      </c>
      <c r="C28" s="39">
        <v>1250081</v>
      </c>
      <c r="D28" s="35" t="s">
        <v>26</v>
      </c>
      <c r="E28" s="22" t="s">
        <v>49</v>
      </c>
      <c r="F28" s="42">
        <v>144</v>
      </c>
      <c r="G28" s="28" t="s">
        <v>41</v>
      </c>
      <c r="H28" s="24">
        <v>800000</v>
      </c>
      <c r="I28" s="24">
        <v>800000</v>
      </c>
      <c r="J28" s="24">
        <v>800000</v>
      </c>
      <c r="K28" s="24">
        <v>800000</v>
      </c>
      <c r="L28" s="24">
        <v>800000</v>
      </c>
      <c r="M28" s="24">
        <v>800000</v>
      </c>
      <c r="N28" s="24">
        <v>800000</v>
      </c>
      <c r="O28" s="24">
        <v>800000</v>
      </c>
      <c r="P28" s="24">
        <v>800000</v>
      </c>
      <c r="Q28" s="24">
        <v>800000</v>
      </c>
      <c r="R28" s="24">
        <v>800000</v>
      </c>
      <c r="S28" s="24">
        <v>800000</v>
      </c>
      <c r="T28" s="25">
        <f t="shared" si="0"/>
        <v>9600000</v>
      </c>
      <c r="U28" s="25">
        <f t="shared" si="1"/>
        <v>800000</v>
      </c>
      <c r="V28" s="25">
        <f t="shared" si="2"/>
        <v>10400000</v>
      </c>
      <c r="W28" s="27"/>
    </row>
    <row r="29" spans="1:24" s="16" customFormat="1" ht="40.5" customHeight="1" x14ac:dyDescent="0.2">
      <c r="A29" s="56">
        <f t="shared" si="3"/>
        <v>13</v>
      </c>
      <c r="B29" s="56">
        <f t="shared" si="4"/>
        <v>13000</v>
      </c>
      <c r="C29" s="39">
        <v>3902950</v>
      </c>
      <c r="D29" s="35" t="s">
        <v>25</v>
      </c>
      <c r="E29" s="22" t="s">
        <v>49</v>
      </c>
      <c r="F29" s="42">
        <v>144</v>
      </c>
      <c r="G29" s="28" t="s">
        <v>41</v>
      </c>
      <c r="H29" s="24">
        <v>1100000</v>
      </c>
      <c r="I29" s="24">
        <v>1100000</v>
      </c>
      <c r="J29" s="24">
        <v>1100000</v>
      </c>
      <c r="K29" s="24">
        <v>1100000</v>
      </c>
      <c r="L29" s="24">
        <v>1100000</v>
      </c>
      <c r="M29" s="24">
        <v>1100000</v>
      </c>
      <c r="N29" s="24">
        <v>1100000</v>
      </c>
      <c r="O29" s="24">
        <v>1100000</v>
      </c>
      <c r="P29" s="24">
        <v>1100000</v>
      </c>
      <c r="Q29" s="24">
        <v>1100000</v>
      </c>
      <c r="R29" s="24">
        <v>1100000</v>
      </c>
      <c r="S29" s="24">
        <v>1100000</v>
      </c>
      <c r="T29" s="25">
        <f t="shared" si="0"/>
        <v>13200000</v>
      </c>
      <c r="U29" s="25">
        <f t="shared" si="1"/>
        <v>1100000</v>
      </c>
      <c r="V29" s="25">
        <f t="shared" si="2"/>
        <v>14300000</v>
      </c>
      <c r="W29" s="27"/>
    </row>
    <row r="30" spans="1:24" s="16" customFormat="1" ht="40.5" customHeight="1" x14ac:dyDescent="0.2">
      <c r="A30" s="56">
        <f t="shared" si="3"/>
        <v>14</v>
      </c>
      <c r="B30" s="56">
        <f t="shared" si="4"/>
        <v>14000</v>
      </c>
      <c r="C30" s="39">
        <v>3566278</v>
      </c>
      <c r="D30" s="35" t="s">
        <v>27</v>
      </c>
      <c r="E30" s="22" t="s">
        <v>49</v>
      </c>
      <c r="F30" s="42">
        <v>144</v>
      </c>
      <c r="G30" s="28" t="s">
        <v>41</v>
      </c>
      <c r="H30" s="24">
        <v>800000</v>
      </c>
      <c r="I30" s="24">
        <v>800000</v>
      </c>
      <c r="J30" s="24">
        <v>800000</v>
      </c>
      <c r="K30" s="24">
        <v>800000</v>
      </c>
      <c r="L30" s="24">
        <v>800000</v>
      </c>
      <c r="M30" s="24">
        <v>800000</v>
      </c>
      <c r="N30" s="24">
        <v>800000</v>
      </c>
      <c r="O30" s="24">
        <v>800000</v>
      </c>
      <c r="P30" s="24">
        <v>800000</v>
      </c>
      <c r="Q30" s="24">
        <v>800000</v>
      </c>
      <c r="R30" s="24">
        <v>800000</v>
      </c>
      <c r="S30" s="24">
        <v>800000</v>
      </c>
      <c r="T30" s="25">
        <f t="shared" si="0"/>
        <v>9600000</v>
      </c>
      <c r="U30" s="25">
        <f t="shared" si="1"/>
        <v>800000</v>
      </c>
      <c r="V30" s="25">
        <f t="shared" si="2"/>
        <v>10400000</v>
      </c>
      <c r="W30" s="27"/>
    </row>
    <row r="31" spans="1:24" s="16" customFormat="1" ht="40.5" customHeight="1" x14ac:dyDescent="0.2">
      <c r="A31" s="56">
        <f t="shared" si="3"/>
        <v>15</v>
      </c>
      <c r="B31" s="56">
        <f t="shared" si="4"/>
        <v>15000</v>
      </c>
      <c r="C31" s="39">
        <v>960877</v>
      </c>
      <c r="D31" s="36" t="s">
        <v>77</v>
      </c>
      <c r="E31" s="22" t="s">
        <v>49</v>
      </c>
      <c r="F31" s="42">
        <v>144</v>
      </c>
      <c r="G31" s="28" t="s">
        <v>41</v>
      </c>
      <c r="H31" s="24">
        <v>1000000</v>
      </c>
      <c r="I31" s="24">
        <v>1000000</v>
      </c>
      <c r="J31" s="24">
        <v>1000000</v>
      </c>
      <c r="K31" s="24">
        <v>1000000</v>
      </c>
      <c r="L31" s="24">
        <v>1000000</v>
      </c>
      <c r="M31" s="24">
        <v>1000000</v>
      </c>
      <c r="N31" s="24">
        <v>1000000</v>
      </c>
      <c r="O31" s="24">
        <v>1000000</v>
      </c>
      <c r="P31" s="24">
        <v>1000000</v>
      </c>
      <c r="Q31" s="24">
        <v>1000000</v>
      </c>
      <c r="R31" s="24">
        <v>1000000</v>
      </c>
      <c r="S31" s="24">
        <v>1000000</v>
      </c>
      <c r="T31" s="25">
        <f t="shared" si="0"/>
        <v>12000000</v>
      </c>
      <c r="U31" s="25">
        <f t="shared" si="1"/>
        <v>1000000</v>
      </c>
      <c r="V31" s="25">
        <f t="shared" si="2"/>
        <v>13000000</v>
      </c>
      <c r="W31" s="27"/>
    </row>
    <row r="32" spans="1:24" s="16" customFormat="1" ht="40.5" customHeight="1" x14ac:dyDescent="0.2">
      <c r="A32" s="56">
        <f t="shared" si="3"/>
        <v>16</v>
      </c>
      <c r="B32" s="56">
        <f t="shared" si="4"/>
        <v>16000</v>
      </c>
      <c r="C32" s="39">
        <v>4639707</v>
      </c>
      <c r="D32" s="36" t="s">
        <v>78</v>
      </c>
      <c r="E32" s="22" t="s">
        <v>49</v>
      </c>
      <c r="F32" s="42">
        <v>144</v>
      </c>
      <c r="G32" s="28" t="s">
        <v>41</v>
      </c>
      <c r="H32" s="24"/>
      <c r="I32" s="24">
        <v>1200000</v>
      </c>
      <c r="J32" s="24">
        <v>1200000</v>
      </c>
      <c r="K32" s="24">
        <v>1200000</v>
      </c>
      <c r="L32" s="24">
        <v>1200000</v>
      </c>
      <c r="M32" s="24">
        <v>1200000</v>
      </c>
      <c r="N32" s="24">
        <v>1200000</v>
      </c>
      <c r="O32" s="24">
        <v>1200000</v>
      </c>
      <c r="P32" s="24">
        <v>1200000</v>
      </c>
      <c r="Q32" s="24">
        <v>1200000</v>
      </c>
      <c r="R32" s="24">
        <v>1200000</v>
      </c>
      <c r="S32" s="24">
        <v>1200000</v>
      </c>
      <c r="T32" s="25">
        <f>+H32+I32+J32+K32+L32+M32+N32+O32+P32+Q32+R32+S32</f>
        <v>13200000</v>
      </c>
      <c r="U32" s="25">
        <f>+T32/12</f>
        <v>1100000</v>
      </c>
      <c r="V32" s="25">
        <f>+T32+U32</f>
        <v>14300000</v>
      </c>
      <c r="W32" s="27"/>
    </row>
    <row r="33" spans="1:23" s="16" customFormat="1" ht="40.5" customHeight="1" x14ac:dyDescent="0.2">
      <c r="A33" s="56">
        <f t="shared" si="3"/>
        <v>17</v>
      </c>
      <c r="B33" s="56">
        <f t="shared" si="4"/>
        <v>17000</v>
      </c>
      <c r="C33" s="39">
        <v>710667</v>
      </c>
      <c r="D33" s="36" t="s">
        <v>79</v>
      </c>
      <c r="E33" s="22" t="s">
        <v>49</v>
      </c>
      <c r="F33" s="42">
        <v>144</v>
      </c>
      <c r="G33" s="28" t="s">
        <v>41</v>
      </c>
      <c r="H33" s="24">
        <v>1000000</v>
      </c>
      <c r="I33" s="24">
        <v>1000000</v>
      </c>
      <c r="J33" s="24">
        <v>1000000</v>
      </c>
      <c r="K33" s="24"/>
      <c r="L33" s="24"/>
      <c r="M33" s="24">
        <v>1000000</v>
      </c>
      <c r="N33" s="24">
        <v>1000000</v>
      </c>
      <c r="O33" s="24">
        <v>1000000</v>
      </c>
      <c r="P33" s="24">
        <v>1000000</v>
      </c>
      <c r="Q33" s="24">
        <v>1000000</v>
      </c>
      <c r="R33" s="24">
        <v>1000000</v>
      </c>
      <c r="S33" s="24">
        <v>1000000</v>
      </c>
      <c r="T33" s="25">
        <f>+H33+I33+J33+K33+L33+M33+N33+O33+P33+Q33+R33+S33</f>
        <v>10000000</v>
      </c>
      <c r="U33" s="25">
        <f>+T33/12</f>
        <v>833333.33333333337</v>
      </c>
      <c r="V33" s="25">
        <f>+T33+U33</f>
        <v>10833333.333333334</v>
      </c>
      <c r="W33" s="27"/>
    </row>
    <row r="34" spans="1:23" s="16" customFormat="1" ht="40.5" customHeight="1" x14ac:dyDescent="0.2">
      <c r="A34" s="56">
        <f t="shared" si="3"/>
        <v>18</v>
      </c>
      <c r="B34" s="56">
        <f t="shared" si="4"/>
        <v>18000</v>
      </c>
      <c r="C34" s="39">
        <v>4868801</v>
      </c>
      <c r="D34" s="36" t="s">
        <v>80</v>
      </c>
      <c r="E34" s="22" t="s">
        <v>49</v>
      </c>
      <c r="F34" s="42">
        <v>144</v>
      </c>
      <c r="G34" s="28" t="s">
        <v>41</v>
      </c>
      <c r="H34" s="24"/>
      <c r="I34" s="24">
        <v>1200000</v>
      </c>
      <c r="J34" s="24">
        <v>1200000</v>
      </c>
      <c r="K34" s="24">
        <v>1200000</v>
      </c>
      <c r="L34" s="24">
        <v>1200000</v>
      </c>
      <c r="M34" s="24">
        <v>1200000</v>
      </c>
      <c r="N34" s="24">
        <v>1200000</v>
      </c>
      <c r="O34" s="24">
        <v>1200000</v>
      </c>
      <c r="P34" s="24">
        <v>1200000</v>
      </c>
      <c r="Q34" s="24">
        <v>1200000</v>
      </c>
      <c r="R34" s="24">
        <v>1200000</v>
      </c>
      <c r="S34" s="24">
        <v>1200000</v>
      </c>
      <c r="T34" s="25">
        <f>+H34+I34+J34+K34+L34+M34+N34+O34+P34+Q34+R34+S34</f>
        <v>13200000</v>
      </c>
      <c r="U34" s="25">
        <f>+T34/12</f>
        <v>1100000</v>
      </c>
      <c r="V34" s="25">
        <f>+T34+U34</f>
        <v>14300000</v>
      </c>
      <c r="W34" s="27"/>
    </row>
    <row r="35" spans="1:23" s="16" customFormat="1" ht="40.5" customHeight="1" x14ac:dyDescent="0.2">
      <c r="A35" s="56">
        <f t="shared" si="3"/>
        <v>19</v>
      </c>
      <c r="B35" s="56">
        <f t="shared" si="4"/>
        <v>19000</v>
      </c>
      <c r="C35" s="39">
        <v>555737</v>
      </c>
      <c r="D35" s="36" t="s">
        <v>28</v>
      </c>
      <c r="E35" s="22" t="s">
        <v>49</v>
      </c>
      <c r="F35" s="42">
        <v>144</v>
      </c>
      <c r="G35" s="28" t="s">
        <v>41</v>
      </c>
      <c r="H35" s="24">
        <v>1200000</v>
      </c>
      <c r="I35" s="24">
        <v>1200000</v>
      </c>
      <c r="J35" s="24">
        <v>1200000</v>
      </c>
      <c r="K35" s="24">
        <v>1200000</v>
      </c>
      <c r="L35" s="24">
        <v>800000</v>
      </c>
      <c r="M35" s="24">
        <v>800000</v>
      </c>
      <c r="N35" s="24">
        <v>800000</v>
      </c>
      <c r="O35" s="24">
        <v>800000</v>
      </c>
      <c r="P35" s="24">
        <v>800000</v>
      </c>
      <c r="Q35" s="24"/>
      <c r="R35" s="52">
        <v>0</v>
      </c>
      <c r="S35" s="52">
        <v>0</v>
      </c>
      <c r="T35" s="25">
        <f t="shared" si="0"/>
        <v>8800000</v>
      </c>
      <c r="U35" s="25">
        <v>0</v>
      </c>
      <c r="V35" s="25">
        <f t="shared" si="2"/>
        <v>8800000</v>
      </c>
      <c r="W35" s="27"/>
    </row>
    <row r="36" spans="1:23" s="16" customFormat="1" ht="40.5" customHeight="1" x14ac:dyDescent="0.15">
      <c r="A36" s="56">
        <f t="shared" si="3"/>
        <v>20</v>
      </c>
      <c r="B36" s="56">
        <f t="shared" si="4"/>
        <v>20000</v>
      </c>
      <c r="C36" s="39">
        <v>5803291</v>
      </c>
      <c r="D36" s="37" t="s">
        <v>29</v>
      </c>
      <c r="E36" s="22" t="s">
        <v>49</v>
      </c>
      <c r="F36" s="42">
        <v>144</v>
      </c>
      <c r="G36" s="28" t="s">
        <v>41</v>
      </c>
      <c r="H36" s="24">
        <v>800000</v>
      </c>
      <c r="I36" s="24">
        <v>800000</v>
      </c>
      <c r="J36" s="24">
        <v>800000</v>
      </c>
      <c r="K36" s="24">
        <v>800000</v>
      </c>
      <c r="L36" s="24">
        <v>800000</v>
      </c>
      <c r="M36" s="24">
        <v>800000</v>
      </c>
      <c r="N36" s="24">
        <v>800000</v>
      </c>
      <c r="O36" s="24">
        <v>800000</v>
      </c>
      <c r="P36" s="24">
        <v>800000</v>
      </c>
      <c r="Q36" s="24">
        <v>800000</v>
      </c>
      <c r="R36" s="24">
        <v>800000</v>
      </c>
      <c r="S36" s="24">
        <v>800000</v>
      </c>
      <c r="T36" s="25">
        <f t="shared" si="0"/>
        <v>9600000</v>
      </c>
      <c r="U36" s="25">
        <f t="shared" si="1"/>
        <v>800000</v>
      </c>
      <c r="V36" s="25">
        <f t="shared" si="2"/>
        <v>10400000</v>
      </c>
      <c r="W36" s="27"/>
    </row>
    <row r="37" spans="1:23" s="16" customFormat="1" ht="40.5" customHeight="1" x14ac:dyDescent="0.15">
      <c r="A37" s="56">
        <f t="shared" si="3"/>
        <v>21</v>
      </c>
      <c r="B37" s="56">
        <f t="shared" si="4"/>
        <v>21000</v>
      </c>
      <c r="C37" s="40">
        <v>3996613</v>
      </c>
      <c r="D37" s="38" t="s">
        <v>50</v>
      </c>
      <c r="E37" s="22" t="s">
        <v>49</v>
      </c>
      <c r="F37" s="42">
        <v>144</v>
      </c>
      <c r="G37" s="28" t="s">
        <v>41</v>
      </c>
      <c r="H37" s="46">
        <v>800000</v>
      </c>
      <c r="I37" s="46">
        <v>800000</v>
      </c>
      <c r="J37" s="46">
        <v>800000</v>
      </c>
      <c r="K37" s="46">
        <v>800000</v>
      </c>
      <c r="L37" s="46">
        <v>800000</v>
      </c>
      <c r="M37" s="46">
        <v>800000</v>
      </c>
      <c r="N37" s="46">
        <v>800000</v>
      </c>
      <c r="O37" s="46">
        <v>800000</v>
      </c>
      <c r="P37" s="46">
        <v>800000</v>
      </c>
      <c r="Q37" s="46">
        <v>800000</v>
      </c>
      <c r="R37" s="46">
        <v>800000</v>
      </c>
      <c r="S37" s="46">
        <v>800000</v>
      </c>
      <c r="T37" s="25">
        <f t="shared" si="0"/>
        <v>9600000</v>
      </c>
      <c r="U37" s="25">
        <f t="shared" si="1"/>
        <v>800000</v>
      </c>
      <c r="V37" s="25">
        <f t="shared" si="2"/>
        <v>10400000</v>
      </c>
      <c r="W37" s="27"/>
    </row>
    <row r="38" spans="1:23" s="16" customFormat="1" ht="40.5" customHeight="1" x14ac:dyDescent="0.15">
      <c r="A38" s="56">
        <f t="shared" si="3"/>
        <v>22</v>
      </c>
      <c r="B38" s="56">
        <f t="shared" si="4"/>
        <v>22000</v>
      </c>
      <c r="C38" s="40">
        <v>1293324</v>
      </c>
      <c r="D38" s="38" t="s">
        <v>21</v>
      </c>
      <c r="E38" s="22" t="s">
        <v>49</v>
      </c>
      <c r="F38" s="42">
        <v>144</v>
      </c>
      <c r="G38" s="28" t="s">
        <v>41</v>
      </c>
      <c r="H38" s="46">
        <v>1200000</v>
      </c>
      <c r="I38" s="46">
        <v>1200000</v>
      </c>
      <c r="J38" s="46">
        <v>1200000</v>
      </c>
      <c r="K38" s="46">
        <v>1200000</v>
      </c>
      <c r="L38" s="46">
        <v>1200000</v>
      </c>
      <c r="M38" s="46">
        <v>1200000</v>
      </c>
      <c r="N38" s="46">
        <v>1200000</v>
      </c>
      <c r="O38" s="46">
        <v>1200000</v>
      </c>
      <c r="P38" s="46">
        <v>1200000</v>
      </c>
      <c r="Q38" s="46">
        <v>1200000</v>
      </c>
      <c r="R38" s="46">
        <v>1200000</v>
      </c>
      <c r="S38" s="46">
        <v>1200000</v>
      </c>
      <c r="T38" s="25">
        <f t="shared" si="0"/>
        <v>14400000</v>
      </c>
      <c r="U38" s="25">
        <f t="shared" si="1"/>
        <v>1200000</v>
      </c>
      <c r="V38" s="25">
        <f t="shared" si="2"/>
        <v>15600000</v>
      </c>
      <c r="W38" s="27"/>
    </row>
    <row r="39" spans="1:23" s="16" customFormat="1" ht="40.5" customHeight="1" x14ac:dyDescent="0.15">
      <c r="A39" s="56">
        <f t="shared" si="3"/>
        <v>23</v>
      </c>
      <c r="B39" s="56">
        <f t="shared" si="4"/>
        <v>23000</v>
      </c>
      <c r="C39" s="40">
        <v>3564919</v>
      </c>
      <c r="D39" s="38" t="s">
        <v>22</v>
      </c>
      <c r="E39" s="22" t="s">
        <v>49</v>
      </c>
      <c r="F39" s="42">
        <v>144</v>
      </c>
      <c r="G39" s="28" t="s">
        <v>41</v>
      </c>
      <c r="H39" s="46">
        <v>1500000</v>
      </c>
      <c r="I39" s="46">
        <v>1500000</v>
      </c>
      <c r="J39" s="46">
        <v>1500000</v>
      </c>
      <c r="K39" s="46">
        <v>1500000</v>
      </c>
      <c r="L39" s="46">
        <v>1500000</v>
      </c>
      <c r="M39" s="46">
        <v>1500000</v>
      </c>
      <c r="N39" s="46">
        <v>1500000</v>
      </c>
      <c r="O39" s="46">
        <v>1500000</v>
      </c>
      <c r="P39" s="46">
        <v>1500000</v>
      </c>
      <c r="Q39" s="46">
        <v>1500000</v>
      </c>
      <c r="R39" s="46">
        <v>1500000</v>
      </c>
      <c r="S39" s="46">
        <v>1500000</v>
      </c>
      <c r="T39" s="25">
        <f t="shared" si="0"/>
        <v>18000000</v>
      </c>
      <c r="U39" s="25">
        <f t="shared" si="1"/>
        <v>1500000</v>
      </c>
      <c r="V39" s="25">
        <f t="shared" si="2"/>
        <v>19500000</v>
      </c>
      <c r="W39" s="27"/>
    </row>
    <row r="40" spans="1:23" s="48" customFormat="1" ht="30.75" customHeight="1" x14ac:dyDescent="0.15">
      <c r="A40" s="56">
        <f t="shared" si="3"/>
        <v>24</v>
      </c>
      <c r="B40" s="56">
        <f t="shared" si="4"/>
        <v>24000</v>
      </c>
      <c r="C40" s="40">
        <v>4767284</v>
      </c>
      <c r="D40" s="37" t="s">
        <v>51</v>
      </c>
      <c r="E40" s="22" t="s">
        <v>49</v>
      </c>
      <c r="F40" s="42">
        <v>144</v>
      </c>
      <c r="G40" s="29" t="s">
        <v>41</v>
      </c>
      <c r="H40" s="46">
        <v>800000</v>
      </c>
      <c r="I40" s="46">
        <v>800000</v>
      </c>
      <c r="J40" s="46">
        <v>800000</v>
      </c>
      <c r="K40" s="46">
        <v>800000</v>
      </c>
      <c r="L40" s="46">
        <v>800000</v>
      </c>
      <c r="M40" s="46">
        <v>800000</v>
      </c>
      <c r="N40" s="46">
        <v>800000</v>
      </c>
      <c r="O40" s="46">
        <v>800000</v>
      </c>
      <c r="P40" s="46">
        <v>800000</v>
      </c>
      <c r="Q40" s="46">
        <v>800000</v>
      </c>
      <c r="R40" s="53">
        <v>800000</v>
      </c>
      <c r="S40" s="53"/>
      <c r="T40" s="47">
        <f t="shared" si="0"/>
        <v>8800000</v>
      </c>
      <c r="U40" s="47">
        <f t="shared" si="1"/>
        <v>733333.33333333337</v>
      </c>
      <c r="V40" s="47">
        <f t="shared" si="2"/>
        <v>9533333.333333334</v>
      </c>
    </row>
    <row r="41" spans="1:23" s="48" customFormat="1" ht="30.75" customHeight="1" x14ac:dyDescent="0.15">
      <c r="A41" s="56">
        <f t="shared" si="3"/>
        <v>25</v>
      </c>
      <c r="B41" s="56">
        <f t="shared" si="4"/>
        <v>25000</v>
      </c>
      <c r="C41" s="40">
        <v>2929478</v>
      </c>
      <c r="D41" s="49" t="s">
        <v>52</v>
      </c>
      <c r="E41" s="22" t="s">
        <v>49</v>
      </c>
      <c r="F41" s="42">
        <v>144</v>
      </c>
      <c r="G41" s="29" t="s">
        <v>41</v>
      </c>
      <c r="H41" s="46"/>
      <c r="I41" s="46"/>
      <c r="J41" s="46">
        <v>800000</v>
      </c>
      <c r="K41" s="46">
        <v>800000</v>
      </c>
      <c r="L41" s="46">
        <v>800000</v>
      </c>
      <c r="M41" s="46">
        <v>800000</v>
      </c>
      <c r="N41" s="46">
        <v>800000</v>
      </c>
      <c r="O41" s="46">
        <v>800000</v>
      </c>
      <c r="P41" s="46">
        <v>800000</v>
      </c>
      <c r="Q41" s="46">
        <v>800000</v>
      </c>
      <c r="R41" s="53">
        <v>800000</v>
      </c>
      <c r="S41" s="46">
        <v>800000</v>
      </c>
      <c r="T41" s="47">
        <f t="shared" si="0"/>
        <v>8000000</v>
      </c>
      <c r="U41" s="47">
        <f t="shared" si="1"/>
        <v>666666.66666666663</v>
      </c>
      <c r="V41" s="47">
        <f t="shared" si="2"/>
        <v>8666666.666666666</v>
      </c>
    </row>
    <row r="42" spans="1:23" s="48" customFormat="1" ht="30.75" customHeight="1" x14ac:dyDescent="0.15">
      <c r="A42" s="56">
        <f t="shared" si="3"/>
        <v>26</v>
      </c>
      <c r="B42" s="56">
        <f t="shared" si="4"/>
        <v>26000</v>
      </c>
      <c r="C42" s="41">
        <v>4827613</v>
      </c>
      <c r="D42" s="38" t="s">
        <v>53</v>
      </c>
      <c r="E42" s="22" t="s">
        <v>48</v>
      </c>
      <c r="F42" s="42">
        <v>144</v>
      </c>
      <c r="G42" s="29" t="s">
        <v>41</v>
      </c>
      <c r="H42" s="46">
        <v>1000000</v>
      </c>
      <c r="I42" s="46">
        <v>1000000</v>
      </c>
      <c r="J42" s="46">
        <v>1000000</v>
      </c>
      <c r="K42" s="46">
        <v>1000000</v>
      </c>
      <c r="L42" s="46">
        <v>1000000</v>
      </c>
      <c r="M42" s="46">
        <v>1000000</v>
      </c>
      <c r="N42" s="46"/>
      <c r="O42" s="46"/>
      <c r="P42" s="46"/>
      <c r="Q42" s="46"/>
      <c r="R42" s="53"/>
      <c r="S42" s="46"/>
      <c r="T42" s="47">
        <f t="shared" si="0"/>
        <v>6000000</v>
      </c>
      <c r="U42" s="47">
        <f t="shared" si="1"/>
        <v>500000</v>
      </c>
      <c r="V42" s="47">
        <f t="shared" si="2"/>
        <v>6500000</v>
      </c>
    </row>
    <row r="43" spans="1:23" s="48" customFormat="1" ht="30.75" customHeight="1" x14ac:dyDescent="0.15">
      <c r="A43" s="56">
        <f t="shared" si="3"/>
        <v>27</v>
      </c>
      <c r="B43" s="56">
        <f t="shared" si="4"/>
        <v>27000</v>
      </c>
      <c r="C43" s="40">
        <v>5749156</v>
      </c>
      <c r="D43" s="37" t="s">
        <v>54</v>
      </c>
      <c r="E43" s="22" t="s">
        <v>49</v>
      </c>
      <c r="F43" s="42">
        <v>144</v>
      </c>
      <c r="G43" s="29" t="s">
        <v>41</v>
      </c>
      <c r="H43" s="46">
        <v>800000</v>
      </c>
      <c r="I43" s="46">
        <v>800000</v>
      </c>
      <c r="J43" s="46">
        <v>800000</v>
      </c>
      <c r="K43" s="46">
        <v>800000</v>
      </c>
      <c r="L43" s="46">
        <v>800000</v>
      </c>
      <c r="M43" s="46"/>
      <c r="N43" s="46"/>
      <c r="O43" s="46"/>
      <c r="P43" s="46"/>
      <c r="Q43" s="46"/>
      <c r="R43" s="53"/>
      <c r="S43" s="53"/>
      <c r="T43" s="47">
        <f t="shared" si="0"/>
        <v>4000000</v>
      </c>
      <c r="U43" s="47">
        <f t="shared" si="1"/>
        <v>333333.33333333331</v>
      </c>
      <c r="V43" s="47">
        <f t="shared" si="2"/>
        <v>4333333.333333333</v>
      </c>
    </row>
    <row r="44" spans="1:23" s="48" customFormat="1" ht="30.75" customHeight="1" x14ac:dyDescent="0.15">
      <c r="A44" s="56">
        <f t="shared" si="3"/>
        <v>28</v>
      </c>
      <c r="B44" s="56">
        <f t="shared" si="4"/>
        <v>28000</v>
      </c>
      <c r="C44" s="40">
        <v>4449958</v>
      </c>
      <c r="D44" s="38" t="s">
        <v>23</v>
      </c>
      <c r="E44" s="22" t="s">
        <v>49</v>
      </c>
      <c r="F44" s="42">
        <v>144</v>
      </c>
      <c r="G44" s="29" t="s">
        <v>41</v>
      </c>
      <c r="H44" s="46">
        <v>800000</v>
      </c>
      <c r="I44" s="46">
        <v>800000</v>
      </c>
      <c r="J44" s="46">
        <v>800000</v>
      </c>
      <c r="K44" s="46">
        <v>800000</v>
      </c>
      <c r="L44" s="46">
        <v>800000</v>
      </c>
      <c r="M44" s="46">
        <v>800000</v>
      </c>
      <c r="N44" s="46">
        <v>800000</v>
      </c>
      <c r="O44" s="46">
        <v>800000</v>
      </c>
      <c r="P44" s="46">
        <v>800000</v>
      </c>
      <c r="Q44" s="46">
        <v>800000</v>
      </c>
      <c r="R44" s="53">
        <v>800000</v>
      </c>
      <c r="S44" s="53">
        <v>800000</v>
      </c>
      <c r="T44" s="47">
        <f t="shared" si="0"/>
        <v>9600000</v>
      </c>
      <c r="U44" s="47">
        <f t="shared" si="1"/>
        <v>800000</v>
      </c>
      <c r="V44" s="47">
        <f t="shared" si="2"/>
        <v>10400000</v>
      </c>
    </row>
    <row r="45" spans="1:23" s="48" customFormat="1" ht="30.75" customHeight="1" x14ac:dyDescent="0.15">
      <c r="A45" s="56">
        <f t="shared" si="3"/>
        <v>29</v>
      </c>
      <c r="B45" s="56">
        <f t="shared" si="4"/>
        <v>29000</v>
      </c>
      <c r="C45" s="40">
        <v>1947950</v>
      </c>
      <c r="D45" s="38" t="s">
        <v>24</v>
      </c>
      <c r="E45" s="22" t="s">
        <v>49</v>
      </c>
      <c r="F45" s="42">
        <v>144</v>
      </c>
      <c r="G45" s="29" t="s">
        <v>41</v>
      </c>
      <c r="H45" s="46">
        <v>800000</v>
      </c>
      <c r="I45" s="46">
        <v>800000</v>
      </c>
      <c r="J45" s="46">
        <v>800000</v>
      </c>
      <c r="K45" s="46">
        <v>800000</v>
      </c>
      <c r="L45" s="46">
        <v>800000</v>
      </c>
      <c r="M45" s="46">
        <v>800000</v>
      </c>
      <c r="N45" s="46">
        <v>800000</v>
      </c>
      <c r="O45" s="46">
        <v>800000</v>
      </c>
      <c r="P45" s="46">
        <v>800000</v>
      </c>
      <c r="Q45" s="46">
        <v>800000</v>
      </c>
      <c r="R45" s="53">
        <v>800000</v>
      </c>
      <c r="S45" s="53">
        <v>800000</v>
      </c>
      <c r="T45" s="47">
        <f t="shared" si="0"/>
        <v>9600000</v>
      </c>
      <c r="U45" s="47">
        <f t="shared" si="1"/>
        <v>800000</v>
      </c>
      <c r="V45" s="47">
        <f t="shared" si="2"/>
        <v>10400000</v>
      </c>
    </row>
    <row r="46" spans="1:23" s="48" customFormat="1" ht="30.75" customHeight="1" x14ac:dyDescent="0.15">
      <c r="A46" s="56">
        <f t="shared" si="3"/>
        <v>30</v>
      </c>
      <c r="B46" s="56">
        <f t="shared" si="4"/>
        <v>30000</v>
      </c>
      <c r="C46" s="40">
        <v>5079007</v>
      </c>
      <c r="D46" s="38" t="s">
        <v>55</v>
      </c>
      <c r="E46" s="22" t="s">
        <v>49</v>
      </c>
      <c r="F46" s="42">
        <v>144</v>
      </c>
      <c r="G46" s="29" t="s">
        <v>41</v>
      </c>
      <c r="H46" s="46"/>
      <c r="I46" s="46">
        <v>231000</v>
      </c>
      <c r="J46" s="46">
        <v>800000</v>
      </c>
      <c r="K46" s="46">
        <v>800000</v>
      </c>
      <c r="L46" s="46">
        <v>800000</v>
      </c>
      <c r="M46" s="46">
        <v>800000</v>
      </c>
      <c r="N46" s="46">
        <v>800000</v>
      </c>
      <c r="O46" s="46">
        <v>800000</v>
      </c>
      <c r="P46" s="46">
        <v>800000</v>
      </c>
      <c r="Q46" s="46">
        <v>800000</v>
      </c>
      <c r="R46" s="53">
        <v>800000</v>
      </c>
      <c r="S46" s="53">
        <v>800000</v>
      </c>
      <c r="T46" s="47">
        <f t="shared" si="0"/>
        <v>8231000</v>
      </c>
      <c r="U46" s="47">
        <f t="shared" si="1"/>
        <v>685916.66666666663</v>
      </c>
      <c r="V46" s="47">
        <f t="shared" si="2"/>
        <v>8916916.666666666</v>
      </c>
    </row>
    <row r="47" spans="1:23" s="48" customFormat="1" ht="30.75" customHeight="1" x14ac:dyDescent="0.15">
      <c r="A47" s="56">
        <f t="shared" si="3"/>
        <v>31</v>
      </c>
      <c r="B47" s="56">
        <f t="shared" si="4"/>
        <v>31000</v>
      </c>
      <c r="C47" s="40">
        <v>3396543</v>
      </c>
      <c r="D47" s="38" t="s">
        <v>56</v>
      </c>
      <c r="E47" s="22" t="s">
        <v>49</v>
      </c>
      <c r="F47" s="42">
        <v>144</v>
      </c>
      <c r="G47" s="29" t="s">
        <v>41</v>
      </c>
      <c r="H47" s="46"/>
      <c r="I47" s="46">
        <v>600000</v>
      </c>
      <c r="J47" s="46">
        <v>800000</v>
      </c>
      <c r="K47" s="46">
        <v>800000</v>
      </c>
      <c r="L47" s="46">
        <v>800000</v>
      </c>
      <c r="M47" s="46">
        <v>800000</v>
      </c>
      <c r="N47" s="46">
        <v>800000</v>
      </c>
      <c r="O47" s="46">
        <v>800000</v>
      </c>
      <c r="P47" s="46">
        <v>800000</v>
      </c>
      <c r="Q47" s="46">
        <v>800000</v>
      </c>
      <c r="R47" s="53">
        <v>800000</v>
      </c>
      <c r="S47" s="53">
        <v>800000</v>
      </c>
      <c r="T47" s="47">
        <f t="shared" si="0"/>
        <v>8600000</v>
      </c>
      <c r="U47" s="47">
        <f t="shared" si="1"/>
        <v>716666.66666666663</v>
      </c>
      <c r="V47" s="47">
        <f t="shared" si="2"/>
        <v>9316666.666666666</v>
      </c>
    </row>
    <row r="48" spans="1:23" s="48" customFormat="1" ht="30.75" customHeight="1" x14ac:dyDescent="0.15">
      <c r="A48" s="56">
        <f t="shared" si="3"/>
        <v>32</v>
      </c>
      <c r="B48" s="56">
        <f t="shared" si="4"/>
        <v>32000</v>
      </c>
      <c r="C48" s="40">
        <v>4601846</v>
      </c>
      <c r="D48" s="37" t="s">
        <v>57</v>
      </c>
      <c r="E48" s="22" t="s">
        <v>48</v>
      </c>
      <c r="F48" s="42">
        <v>144</v>
      </c>
      <c r="G48" s="29" t="s">
        <v>41</v>
      </c>
      <c r="H48" s="46"/>
      <c r="I48" s="46"/>
      <c r="J48" s="46">
        <v>800000</v>
      </c>
      <c r="K48" s="46">
        <v>800000</v>
      </c>
      <c r="L48" s="46">
        <v>800000</v>
      </c>
      <c r="M48" s="46">
        <v>800000</v>
      </c>
      <c r="N48" s="46">
        <v>800000</v>
      </c>
      <c r="O48" s="46">
        <v>800000</v>
      </c>
      <c r="P48" s="46">
        <v>800000</v>
      </c>
      <c r="Q48" s="46">
        <v>800000</v>
      </c>
      <c r="R48" s="53">
        <v>800000</v>
      </c>
      <c r="S48" s="53"/>
      <c r="T48" s="47">
        <f t="shared" si="0"/>
        <v>7200000</v>
      </c>
      <c r="U48" s="47">
        <f t="shared" si="1"/>
        <v>600000</v>
      </c>
      <c r="V48" s="47">
        <f t="shared" si="2"/>
        <v>7800000</v>
      </c>
    </row>
    <row r="49" spans="1:22" s="48" customFormat="1" ht="30.75" customHeight="1" x14ac:dyDescent="0.15">
      <c r="A49" s="56">
        <f t="shared" si="3"/>
        <v>33</v>
      </c>
      <c r="B49" s="56">
        <f t="shared" si="4"/>
        <v>33000</v>
      </c>
      <c r="C49" s="40">
        <v>5385702</v>
      </c>
      <c r="D49" s="37" t="s">
        <v>72</v>
      </c>
      <c r="E49" s="22" t="s">
        <v>49</v>
      </c>
      <c r="F49" s="42">
        <v>144</v>
      </c>
      <c r="G49" s="29" t="s">
        <v>41</v>
      </c>
      <c r="H49" s="46">
        <v>800000</v>
      </c>
      <c r="I49" s="46">
        <v>800000</v>
      </c>
      <c r="J49" s="46">
        <v>800000</v>
      </c>
      <c r="K49" s="46">
        <v>800000</v>
      </c>
      <c r="L49" s="46">
        <v>800000</v>
      </c>
      <c r="M49" s="46">
        <v>800000</v>
      </c>
      <c r="N49" s="46">
        <v>800000</v>
      </c>
      <c r="O49" s="46">
        <v>800000</v>
      </c>
      <c r="P49" s="46">
        <v>800000</v>
      </c>
      <c r="Q49" s="46">
        <v>800000</v>
      </c>
      <c r="R49" s="46">
        <v>800000</v>
      </c>
      <c r="S49" s="46">
        <v>800000</v>
      </c>
      <c r="T49" s="47">
        <f t="shared" ref="T49:T54" si="5">+H49+I49+J49+K49+L49+M49+N49+O49+P49+Q49+R49+S49</f>
        <v>9600000</v>
      </c>
      <c r="U49" s="47">
        <f t="shared" ref="U49:U54" si="6">+T49/12</f>
        <v>800000</v>
      </c>
      <c r="V49" s="47">
        <f t="shared" ref="V49:V54" si="7">+T49+U49</f>
        <v>10400000</v>
      </c>
    </row>
    <row r="50" spans="1:22" s="48" customFormat="1" ht="30.75" customHeight="1" x14ac:dyDescent="0.15">
      <c r="A50" s="56">
        <f t="shared" si="3"/>
        <v>34</v>
      </c>
      <c r="B50" s="56">
        <f t="shared" si="4"/>
        <v>34000</v>
      </c>
      <c r="C50" s="40">
        <v>4754793</v>
      </c>
      <c r="D50" s="37" t="s">
        <v>73</v>
      </c>
      <c r="E50" s="22" t="s">
        <v>49</v>
      </c>
      <c r="F50" s="42">
        <v>144</v>
      </c>
      <c r="G50" s="29" t="s">
        <v>41</v>
      </c>
      <c r="H50" s="46">
        <v>800000</v>
      </c>
      <c r="I50" s="46">
        <v>800000</v>
      </c>
      <c r="J50" s="46">
        <v>800000</v>
      </c>
      <c r="K50" s="46">
        <v>800000</v>
      </c>
      <c r="L50" s="46">
        <v>800000</v>
      </c>
      <c r="M50" s="46">
        <v>800000</v>
      </c>
      <c r="N50" s="46">
        <v>800000</v>
      </c>
      <c r="O50" s="46">
        <v>800000</v>
      </c>
      <c r="P50" s="46">
        <v>800000</v>
      </c>
      <c r="Q50" s="46">
        <v>800000</v>
      </c>
      <c r="R50" s="46">
        <v>800000</v>
      </c>
      <c r="S50" s="46">
        <v>800000</v>
      </c>
      <c r="T50" s="47">
        <f t="shared" si="5"/>
        <v>9600000</v>
      </c>
      <c r="U50" s="47">
        <f t="shared" si="6"/>
        <v>800000</v>
      </c>
      <c r="V50" s="47">
        <f t="shared" si="7"/>
        <v>10400000</v>
      </c>
    </row>
    <row r="51" spans="1:22" s="48" customFormat="1" ht="30.75" customHeight="1" x14ac:dyDescent="0.15">
      <c r="A51" s="56">
        <f t="shared" si="3"/>
        <v>35</v>
      </c>
      <c r="B51" s="56">
        <f t="shared" si="4"/>
        <v>35000</v>
      </c>
      <c r="C51" s="40">
        <v>5992343</v>
      </c>
      <c r="D51" s="37" t="s">
        <v>74</v>
      </c>
      <c r="E51" s="22" t="s">
        <v>49</v>
      </c>
      <c r="F51" s="42">
        <v>144</v>
      </c>
      <c r="G51" s="29" t="s">
        <v>41</v>
      </c>
      <c r="H51" s="46">
        <v>800000</v>
      </c>
      <c r="I51" s="46">
        <v>800000</v>
      </c>
      <c r="J51" s="46">
        <v>800000</v>
      </c>
      <c r="K51" s="46">
        <v>800000</v>
      </c>
      <c r="L51" s="46">
        <v>800000</v>
      </c>
      <c r="M51" s="46">
        <v>800000</v>
      </c>
      <c r="N51" s="46">
        <v>800000</v>
      </c>
      <c r="O51" s="46">
        <v>800000</v>
      </c>
      <c r="P51" s="46">
        <v>800000</v>
      </c>
      <c r="Q51" s="46">
        <v>800000</v>
      </c>
      <c r="R51" s="46">
        <v>800000</v>
      </c>
      <c r="S51" s="46">
        <v>800000</v>
      </c>
      <c r="T51" s="47">
        <f t="shared" si="5"/>
        <v>9600000</v>
      </c>
      <c r="U51" s="47">
        <f t="shared" si="6"/>
        <v>800000</v>
      </c>
      <c r="V51" s="47">
        <f t="shared" si="7"/>
        <v>10400000</v>
      </c>
    </row>
    <row r="52" spans="1:22" s="48" customFormat="1" ht="30.75" customHeight="1" x14ac:dyDescent="0.2">
      <c r="A52" s="56">
        <f t="shared" si="3"/>
        <v>36</v>
      </c>
      <c r="B52" s="56">
        <f t="shared" si="4"/>
        <v>36000</v>
      </c>
      <c r="C52" s="58">
        <v>1250093</v>
      </c>
      <c r="D52" s="35" t="s">
        <v>19</v>
      </c>
      <c r="E52" s="22" t="s">
        <v>49</v>
      </c>
      <c r="F52" s="42">
        <v>144</v>
      </c>
      <c r="G52" s="29" t="s">
        <v>41</v>
      </c>
      <c r="H52" s="46">
        <v>500000</v>
      </c>
      <c r="I52" s="46">
        <v>500000</v>
      </c>
      <c r="J52" s="46">
        <v>500000</v>
      </c>
      <c r="K52" s="46">
        <v>500000</v>
      </c>
      <c r="L52" s="46">
        <v>500000</v>
      </c>
      <c r="M52" s="46">
        <v>500000</v>
      </c>
      <c r="N52" s="46">
        <v>800000</v>
      </c>
      <c r="O52" s="46">
        <v>800000</v>
      </c>
      <c r="P52" s="46">
        <v>800000</v>
      </c>
      <c r="Q52" s="46">
        <v>800000</v>
      </c>
      <c r="R52" s="46">
        <v>800000</v>
      </c>
      <c r="S52" s="46">
        <v>800000</v>
      </c>
      <c r="T52" s="47">
        <f t="shared" si="5"/>
        <v>7800000</v>
      </c>
      <c r="U52" s="47">
        <f t="shared" si="6"/>
        <v>650000</v>
      </c>
      <c r="V52" s="47">
        <f t="shared" si="7"/>
        <v>8450000</v>
      </c>
    </row>
    <row r="53" spans="1:22" s="48" customFormat="1" ht="30.75" customHeight="1" x14ac:dyDescent="0.2">
      <c r="A53" s="56">
        <f t="shared" si="3"/>
        <v>37</v>
      </c>
      <c r="B53" s="56">
        <f t="shared" si="4"/>
        <v>37000</v>
      </c>
      <c r="C53" s="58">
        <v>3995151</v>
      </c>
      <c r="D53" s="35" t="s">
        <v>75</v>
      </c>
      <c r="E53" s="22" t="s">
        <v>49</v>
      </c>
      <c r="F53" s="42">
        <v>144</v>
      </c>
      <c r="G53" s="29" t="s">
        <v>41</v>
      </c>
      <c r="H53" s="46">
        <v>800000</v>
      </c>
      <c r="I53" s="46">
        <v>800000</v>
      </c>
      <c r="J53" s="46">
        <v>800000</v>
      </c>
      <c r="K53" s="46">
        <v>800000</v>
      </c>
      <c r="L53" s="46">
        <v>800000</v>
      </c>
      <c r="M53" s="46">
        <v>800000</v>
      </c>
      <c r="N53" s="46">
        <v>800000</v>
      </c>
      <c r="O53" s="46">
        <v>800000</v>
      </c>
      <c r="P53" s="46">
        <v>800000</v>
      </c>
      <c r="Q53" s="46">
        <v>800000</v>
      </c>
      <c r="R53" s="46">
        <v>800000</v>
      </c>
      <c r="S53" s="46">
        <v>800000</v>
      </c>
      <c r="T53" s="47">
        <f t="shared" si="5"/>
        <v>9600000</v>
      </c>
      <c r="U53" s="47">
        <f t="shared" si="6"/>
        <v>800000</v>
      </c>
      <c r="V53" s="47">
        <f t="shared" si="7"/>
        <v>10400000</v>
      </c>
    </row>
    <row r="54" spans="1:22" s="48" customFormat="1" ht="30.75" customHeight="1" x14ac:dyDescent="0.2">
      <c r="A54" s="56">
        <f t="shared" si="3"/>
        <v>38</v>
      </c>
      <c r="B54" s="56">
        <f t="shared" si="4"/>
        <v>38000</v>
      </c>
      <c r="C54" s="58">
        <v>7626819</v>
      </c>
      <c r="D54" s="35" t="s">
        <v>76</v>
      </c>
      <c r="E54" s="22" t="s">
        <v>49</v>
      </c>
      <c r="F54" s="42">
        <v>144</v>
      </c>
      <c r="G54" s="29" t="s">
        <v>41</v>
      </c>
      <c r="H54" s="46">
        <v>1000000</v>
      </c>
      <c r="I54" s="46">
        <v>1000000</v>
      </c>
      <c r="J54" s="46">
        <v>1000000</v>
      </c>
      <c r="K54" s="46">
        <v>1000000</v>
      </c>
      <c r="L54" s="46">
        <v>1000000</v>
      </c>
      <c r="M54" s="46">
        <v>1000000</v>
      </c>
      <c r="N54" s="46">
        <v>1000000</v>
      </c>
      <c r="O54" s="46">
        <v>1000000</v>
      </c>
      <c r="P54" s="46">
        <v>1000000</v>
      </c>
      <c r="Q54" s="46">
        <v>1000000</v>
      </c>
      <c r="R54" s="46">
        <v>1000000</v>
      </c>
      <c r="S54" s="46">
        <v>1000000</v>
      </c>
      <c r="T54" s="47">
        <f t="shared" si="5"/>
        <v>12000000</v>
      </c>
      <c r="U54" s="47">
        <f t="shared" si="6"/>
        <v>1000000</v>
      </c>
      <c r="V54" s="47">
        <f t="shared" si="7"/>
        <v>13000000</v>
      </c>
    </row>
    <row r="55" spans="1:22" s="48" customFormat="1" ht="30.75" customHeight="1" x14ac:dyDescent="0.15">
      <c r="A55" s="56">
        <f t="shared" si="3"/>
        <v>39</v>
      </c>
      <c r="B55" s="56">
        <f t="shared" si="4"/>
        <v>39000</v>
      </c>
      <c r="C55" s="40">
        <v>5082009</v>
      </c>
      <c r="D55" s="37" t="s">
        <v>58</v>
      </c>
      <c r="E55" s="22" t="s">
        <v>48</v>
      </c>
      <c r="F55" s="42">
        <v>144</v>
      </c>
      <c r="G55" s="29" t="s">
        <v>41</v>
      </c>
      <c r="H55" s="46">
        <v>1200000</v>
      </c>
      <c r="I55" s="46">
        <v>1200000</v>
      </c>
      <c r="J55" s="46">
        <v>1200000</v>
      </c>
      <c r="K55" s="46">
        <v>1200000</v>
      </c>
      <c r="L55" s="46">
        <v>1200000</v>
      </c>
      <c r="M55" s="46">
        <v>1200000</v>
      </c>
      <c r="N55" s="46">
        <v>1200000</v>
      </c>
      <c r="O55" s="46">
        <v>1200000</v>
      </c>
      <c r="P55" s="46">
        <v>1200000</v>
      </c>
      <c r="Q55" s="46">
        <v>1200000</v>
      </c>
      <c r="R55" s="46">
        <v>1200000</v>
      </c>
      <c r="S55" s="46">
        <v>1200000</v>
      </c>
      <c r="T55" s="47">
        <f t="shared" si="0"/>
        <v>14400000</v>
      </c>
      <c r="U55" s="47">
        <f t="shared" si="1"/>
        <v>1200000</v>
      </c>
      <c r="V55" s="47">
        <f t="shared" si="2"/>
        <v>15600000</v>
      </c>
    </row>
    <row r="56" spans="1:22" s="48" customFormat="1" ht="30.75" customHeight="1" x14ac:dyDescent="0.15">
      <c r="A56" s="82">
        <v>40</v>
      </c>
      <c r="B56" s="84">
        <v>40000</v>
      </c>
      <c r="C56" s="86">
        <v>3847455</v>
      </c>
      <c r="D56" s="80" t="s">
        <v>59</v>
      </c>
      <c r="E56" s="82" t="s">
        <v>67</v>
      </c>
      <c r="F56" s="34">
        <v>112</v>
      </c>
      <c r="G56" s="30" t="s">
        <v>43</v>
      </c>
      <c r="H56" s="46">
        <v>1233000</v>
      </c>
      <c r="I56" s="46">
        <v>1180000</v>
      </c>
      <c r="J56" s="46">
        <v>1180000</v>
      </c>
      <c r="K56" s="46">
        <v>1180000</v>
      </c>
      <c r="L56" s="46">
        <v>1180000</v>
      </c>
      <c r="M56" s="46">
        <v>1180000</v>
      </c>
      <c r="N56" s="46">
        <v>1180000</v>
      </c>
      <c r="O56" s="46">
        <v>1180000</v>
      </c>
      <c r="P56" s="46">
        <v>1180000</v>
      </c>
      <c r="Q56" s="46">
        <v>1180000</v>
      </c>
      <c r="R56" s="46">
        <v>1180000</v>
      </c>
      <c r="S56" s="52">
        <v>1180000</v>
      </c>
      <c r="T56" s="47">
        <f t="shared" ref="T56:T95" si="8">+H56+I56+J56+K56+L56+M56+N56+O56+P56+Q56+R56+S56</f>
        <v>14213000</v>
      </c>
      <c r="U56" s="47">
        <f t="shared" si="1"/>
        <v>1184416.6666666667</v>
      </c>
      <c r="V56" s="47">
        <f t="shared" ref="V56:V94" si="9">+T56+U56</f>
        <v>15397416.666666666</v>
      </c>
    </row>
    <row r="57" spans="1:22" s="48" customFormat="1" ht="30.75" customHeight="1" x14ac:dyDescent="0.15">
      <c r="A57" s="83"/>
      <c r="B57" s="85"/>
      <c r="C57" s="87"/>
      <c r="D57" s="81"/>
      <c r="E57" s="83"/>
      <c r="F57" s="34">
        <v>113</v>
      </c>
      <c r="G57" s="30" t="s">
        <v>44</v>
      </c>
      <c r="H57" s="46">
        <v>867000</v>
      </c>
      <c r="I57" s="46">
        <v>920000</v>
      </c>
      <c r="J57" s="46">
        <v>920000</v>
      </c>
      <c r="K57" s="46">
        <v>920000</v>
      </c>
      <c r="L57" s="46">
        <v>920000</v>
      </c>
      <c r="M57" s="46">
        <v>920000</v>
      </c>
      <c r="N57" s="46">
        <v>920000</v>
      </c>
      <c r="O57" s="46">
        <v>920000</v>
      </c>
      <c r="P57" s="46">
        <v>920000</v>
      </c>
      <c r="Q57" s="46">
        <v>920000</v>
      </c>
      <c r="R57" s="46">
        <v>920000</v>
      </c>
      <c r="S57" s="52">
        <v>920000</v>
      </c>
      <c r="T57" s="47">
        <f t="shared" si="8"/>
        <v>10987000</v>
      </c>
      <c r="U57" s="47">
        <f t="shared" si="1"/>
        <v>915583.33333333337</v>
      </c>
      <c r="V57" s="47">
        <f t="shared" si="9"/>
        <v>11902583.333333334</v>
      </c>
    </row>
    <row r="58" spans="1:22" s="48" customFormat="1" ht="30.75" customHeight="1" x14ac:dyDescent="0.15">
      <c r="A58" s="82">
        <v>41</v>
      </c>
      <c r="B58" s="84">
        <v>41000</v>
      </c>
      <c r="C58" s="86">
        <v>3548818</v>
      </c>
      <c r="D58" s="80" t="s">
        <v>60</v>
      </c>
      <c r="E58" s="82" t="s">
        <v>67</v>
      </c>
      <c r="F58" s="34">
        <v>112</v>
      </c>
      <c r="G58" s="30" t="s">
        <v>43</v>
      </c>
      <c r="H58" s="46">
        <v>1233000</v>
      </c>
      <c r="I58" s="46">
        <v>1180000</v>
      </c>
      <c r="J58" s="46">
        <v>1180000</v>
      </c>
      <c r="K58" s="46">
        <v>1180000</v>
      </c>
      <c r="L58" s="46">
        <v>1180000</v>
      </c>
      <c r="M58" s="46">
        <v>1180000</v>
      </c>
      <c r="N58" s="46">
        <v>1180000</v>
      </c>
      <c r="O58" s="46">
        <v>1180000</v>
      </c>
      <c r="P58" s="46">
        <v>1180000</v>
      </c>
      <c r="Q58" s="46">
        <v>1180000</v>
      </c>
      <c r="R58" s="46">
        <v>1180000</v>
      </c>
      <c r="S58" s="52">
        <v>1180000</v>
      </c>
      <c r="T58" s="47">
        <f t="shared" si="8"/>
        <v>14213000</v>
      </c>
      <c r="U58" s="47">
        <f t="shared" si="1"/>
        <v>1184416.6666666667</v>
      </c>
      <c r="V58" s="47">
        <f t="shared" si="9"/>
        <v>15397416.666666666</v>
      </c>
    </row>
    <row r="59" spans="1:22" s="48" customFormat="1" ht="30.75" customHeight="1" x14ac:dyDescent="0.15">
      <c r="A59" s="83"/>
      <c r="B59" s="85"/>
      <c r="C59" s="87"/>
      <c r="D59" s="81"/>
      <c r="E59" s="83"/>
      <c r="F59" s="34">
        <v>113</v>
      </c>
      <c r="G59" s="30" t="s">
        <v>44</v>
      </c>
      <c r="H59" s="46">
        <v>867000</v>
      </c>
      <c r="I59" s="46">
        <v>820000</v>
      </c>
      <c r="J59" s="46">
        <v>820000</v>
      </c>
      <c r="K59" s="46">
        <v>820000</v>
      </c>
      <c r="L59" s="46">
        <v>820000</v>
      </c>
      <c r="M59" s="46">
        <v>820000</v>
      </c>
      <c r="N59" s="46">
        <v>820000</v>
      </c>
      <c r="O59" s="46">
        <v>820000</v>
      </c>
      <c r="P59" s="46">
        <v>820000</v>
      </c>
      <c r="Q59" s="46">
        <v>820000</v>
      </c>
      <c r="R59" s="46">
        <v>820000</v>
      </c>
      <c r="S59" s="46">
        <v>820000</v>
      </c>
      <c r="T59" s="47">
        <f t="shared" si="8"/>
        <v>9887000</v>
      </c>
      <c r="U59" s="47">
        <f t="shared" si="1"/>
        <v>823916.66666666663</v>
      </c>
      <c r="V59" s="47">
        <f t="shared" si="9"/>
        <v>10710916.666666666</v>
      </c>
    </row>
    <row r="60" spans="1:22" s="48" customFormat="1" ht="30.75" customHeight="1" x14ac:dyDescent="0.15">
      <c r="A60" s="82">
        <v>42</v>
      </c>
      <c r="B60" s="84">
        <f>1000+B58</f>
        <v>42000</v>
      </c>
      <c r="C60" s="86">
        <v>4449925</v>
      </c>
      <c r="D60" s="80" t="s">
        <v>61</v>
      </c>
      <c r="E60" s="82" t="s">
        <v>67</v>
      </c>
      <c r="F60" s="34">
        <v>112</v>
      </c>
      <c r="G60" s="30" t="s">
        <v>43</v>
      </c>
      <c r="H60" s="46">
        <v>1233000</v>
      </c>
      <c r="I60" s="46">
        <v>1180000</v>
      </c>
      <c r="J60" s="46">
        <v>1180000</v>
      </c>
      <c r="K60" s="46">
        <v>1180000</v>
      </c>
      <c r="L60" s="46">
        <v>1180000</v>
      </c>
      <c r="M60" s="46">
        <v>1180000</v>
      </c>
      <c r="N60" s="46">
        <v>1180000</v>
      </c>
      <c r="O60" s="46">
        <v>1180000</v>
      </c>
      <c r="P60" s="46">
        <v>1180000</v>
      </c>
      <c r="Q60" s="46">
        <v>1180000</v>
      </c>
      <c r="R60" s="46">
        <v>1180000</v>
      </c>
      <c r="S60" s="52">
        <v>1180000</v>
      </c>
      <c r="T60" s="47">
        <f t="shared" si="8"/>
        <v>14213000</v>
      </c>
      <c r="U60" s="47">
        <f t="shared" si="1"/>
        <v>1184416.6666666667</v>
      </c>
      <c r="V60" s="47">
        <f t="shared" si="9"/>
        <v>15397416.666666666</v>
      </c>
    </row>
    <row r="61" spans="1:22" s="48" customFormat="1" ht="30.75" customHeight="1" x14ac:dyDescent="0.15">
      <c r="A61" s="83"/>
      <c r="B61" s="85"/>
      <c r="C61" s="87"/>
      <c r="D61" s="81"/>
      <c r="E61" s="83"/>
      <c r="F61" s="34">
        <v>113</v>
      </c>
      <c r="G61" s="30" t="s">
        <v>44</v>
      </c>
      <c r="H61" s="46">
        <v>867000</v>
      </c>
      <c r="I61" s="46">
        <v>820000</v>
      </c>
      <c r="J61" s="46">
        <v>820000</v>
      </c>
      <c r="K61" s="46">
        <v>820000</v>
      </c>
      <c r="L61" s="46">
        <v>820000</v>
      </c>
      <c r="M61" s="46">
        <v>820000</v>
      </c>
      <c r="N61" s="46">
        <v>820000</v>
      </c>
      <c r="O61" s="46">
        <v>820000</v>
      </c>
      <c r="P61" s="46">
        <v>820000</v>
      </c>
      <c r="Q61" s="46">
        <v>820000</v>
      </c>
      <c r="R61" s="46">
        <v>820000</v>
      </c>
      <c r="S61" s="46">
        <v>820000</v>
      </c>
      <c r="T61" s="47">
        <f t="shared" si="8"/>
        <v>9887000</v>
      </c>
      <c r="U61" s="47"/>
      <c r="V61" s="47">
        <f t="shared" si="9"/>
        <v>9887000</v>
      </c>
    </row>
    <row r="62" spans="1:22" s="48" customFormat="1" ht="30.75" customHeight="1" x14ac:dyDescent="0.15">
      <c r="A62" s="82">
        <v>43</v>
      </c>
      <c r="B62" s="84">
        <f>1000+B60</f>
        <v>43000</v>
      </c>
      <c r="C62" s="86">
        <v>2342785</v>
      </c>
      <c r="D62" s="80" t="s">
        <v>62</v>
      </c>
      <c r="E62" s="82" t="s">
        <v>67</v>
      </c>
      <c r="F62" s="34">
        <v>112</v>
      </c>
      <c r="G62" s="30" t="s">
        <v>43</v>
      </c>
      <c r="H62" s="46">
        <v>1233000</v>
      </c>
      <c r="I62" s="46">
        <v>1180000</v>
      </c>
      <c r="J62" s="46">
        <v>1180000</v>
      </c>
      <c r="K62" s="46">
        <v>1180000</v>
      </c>
      <c r="L62" s="46">
        <v>1180000</v>
      </c>
      <c r="M62" s="46">
        <v>1180000</v>
      </c>
      <c r="N62" s="46">
        <v>1180000</v>
      </c>
      <c r="O62" s="46">
        <v>1180000</v>
      </c>
      <c r="P62" s="46">
        <v>1180000</v>
      </c>
      <c r="Q62" s="46">
        <v>1180000</v>
      </c>
      <c r="R62" s="46">
        <v>1180000</v>
      </c>
      <c r="S62" s="52">
        <v>1180000</v>
      </c>
      <c r="T62" s="47">
        <f t="shared" si="8"/>
        <v>14213000</v>
      </c>
      <c r="U62" s="47">
        <f t="shared" si="1"/>
        <v>1184416.6666666667</v>
      </c>
      <c r="V62" s="47">
        <f t="shared" si="9"/>
        <v>15397416.666666666</v>
      </c>
    </row>
    <row r="63" spans="1:22" s="48" customFormat="1" ht="30.75" customHeight="1" x14ac:dyDescent="0.15">
      <c r="A63" s="83"/>
      <c r="B63" s="85"/>
      <c r="C63" s="87"/>
      <c r="D63" s="81"/>
      <c r="E63" s="83"/>
      <c r="F63" s="34">
        <v>113</v>
      </c>
      <c r="G63" s="30" t="s">
        <v>44</v>
      </c>
      <c r="H63" s="46">
        <v>867000</v>
      </c>
      <c r="I63" s="46">
        <v>820000</v>
      </c>
      <c r="J63" s="46">
        <v>820000</v>
      </c>
      <c r="K63" s="46">
        <v>820000</v>
      </c>
      <c r="L63" s="46">
        <v>820000</v>
      </c>
      <c r="M63" s="46">
        <v>820000</v>
      </c>
      <c r="N63" s="46">
        <v>820000</v>
      </c>
      <c r="O63" s="46">
        <v>820000</v>
      </c>
      <c r="P63" s="46">
        <v>820000</v>
      </c>
      <c r="Q63" s="46">
        <v>820000</v>
      </c>
      <c r="R63" s="46">
        <v>820000</v>
      </c>
      <c r="S63" s="46">
        <v>820000</v>
      </c>
      <c r="T63" s="47">
        <f t="shared" si="8"/>
        <v>9887000</v>
      </c>
      <c r="U63" s="47"/>
      <c r="V63" s="47">
        <f t="shared" si="9"/>
        <v>9887000</v>
      </c>
    </row>
    <row r="64" spans="1:22" s="48" customFormat="1" ht="30.75" customHeight="1" x14ac:dyDescent="0.15">
      <c r="A64" s="82">
        <v>44</v>
      </c>
      <c r="B64" s="84">
        <f>1000+B62</f>
        <v>44000</v>
      </c>
      <c r="C64" s="86">
        <v>3241518</v>
      </c>
      <c r="D64" s="80" t="s">
        <v>63</v>
      </c>
      <c r="E64" s="82" t="s">
        <v>67</v>
      </c>
      <c r="F64" s="34">
        <v>112</v>
      </c>
      <c r="G64" s="30" t="s">
        <v>43</v>
      </c>
      <c r="H64" s="46">
        <v>1233000</v>
      </c>
      <c r="I64" s="46">
        <v>1180000</v>
      </c>
      <c r="J64" s="46">
        <v>1180000</v>
      </c>
      <c r="K64" s="46">
        <v>1180000</v>
      </c>
      <c r="L64" s="46">
        <v>1180000</v>
      </c>
      <c r="M64" s="46">
        <v>1180000</v>
      </c>
      <c r="N64" s="46">
        <v>1180000</v>
      </c>
      <c r="O64" s="46">
        <v>1180000</v>
      </c>
      <c r="P64" s="46">
        <v>1180000</v>
      </c>
      <c r="Q64" s="46">
        <v>1180000</v>
      </c>
      <c r="R64" s="46">
        <v>1180000</v>
      </c>
      <c r="S64" s="52">
        <v>1180000</v>
      </c>
      <c r="T64" s="47">
        <f t="shared" si="8"/>
        <v>14213000</v>
      </c>
      <c r="U64" s="47">
        <f t="shared" si="1"/>
        <v>1184416.6666666667</v>
      </c>
      <c r="V64" s="47">
        <f t="shared" si="9"/>
        <v>15397416.666666666</v>
      </c>
    </row>
    <row r="65" spans="1:22" s="48" customFormat="1" ht="30.75" customHeight="1" x14ac:dyDescent="0.15">
      <c r="A65" s="83"/>
      <c r="B65" s="85"/>
      <c r="C65" s="87"/>
      <c r="D65" s="81"/>
      <c r="E65" s="83"/>
      <c r="F65" s="34">
        <v>113</v>
      </c>
      <c r="G65" s="30" t="s">
        <v>44</v>
      </c>
      <c r="H65" s="46">
        <v>867000</v>
      </c>
      <c r="I65" s="46">
        <v>820000</v>
      </c>
      <c r="J65" s="46">
        <v>820000</v>
      </c>
      <c r="K65" s="46">
        <v>820000</v>
      </c>
      <c r="L65" s="46">
        <v>820000</v>
      </c>
      <c r="M65" s="46">
        <v>820000</v>
      </c>
      <c r="N65" s="46">
        <v>820000</v>
      </c>
      <c r="O65" s="46">
        <v>820000</v>
      </c>
      <c r="P65" s="46">
        <v>820000</v>
      </c>
      <c r="Q65" s="46">
        <v>820000</v>
      </c>
      <c r="R65" s="46">
        <v>820000</v>
      </c>
      <c r="S65" s="46">
        <v>820000</v>
      </c>
      <c r="T65" s="47">
        <f t="shared" si="8"/>
        <v>9887000</v>
      </c>
      <c r="U65" s="47"/>
      <c r="V65" s="47">
        <f t="shared" si="9"/>
        <v>9887000</v>
      </c>
    </row>
    <row r="66" spans="1:22" s="48" customFormat="1" ht="30.75" customHeight="1" x14ac:dyDescent="0.15">
      <c r="A66" s="82">
        <v>45</v>
      </c>
      <c r="B66" s="84">
        <f>1000+B64</f>
        <v>45000</v>
      </c>
      <c r="C66" s="86">
        <v>4775076</v>
      </c>
      <c r="D66" s="80" t="s">
        <v>64</v>
      </c>
      <c r="E66" s="82" t="s">
        <v>67</v>
      </c>
      <c r="F66" s="34">
        <v>112</v>
      </c>
      <c r="G66" s="30" t="s">
        <v>43</v>
      </c>
      <c r="H66" s="46">
        <v>1233000</v>
      </c>
      <c r="I66" s="46">
        <v>1180000</v>
      </c>
      <c r="J66" s="46">
        <v>1180000</v>
      </c>
      <c r="K66" s="46">
        <v>1180000</v>
      </c>
      <c r="L66" s="46">
        <v>1180000</v>
      </c>
      <c r="M66" s="46">
        <v>1180000</v>
      </c>
      <c r="N66" s="46">
        <v>1180000</v>
      </c>
      <c r="O66" s="46">
        <v>1180000</v>
      </c>
      <c r="P66" s="46">
        <v>1180000</v>
      </c>
      <c r="Q66" s="46">
        <v>1180000</v>
      </c>
      <c r="R66" s="46">
        <v>1180000</v>
      </c>
      <c r="S66" s="52">
        <v>1180000</v>
      </c>
      <c r="T66" s="47">
        <f t="shared" si="8"/>
        <v>14213000</v>
      </c>
      <c r="U66" s="47">
        <f t="shared" si="1"/>
        <v>1184416.6666666667</v>
      </c>
      <c r="V66" s="47">
        <f t="shared" si="9"/>
        <v>15397416.666666666</v>
      </c>
    </row>
    <row r="67" spans="1:22" s="48" customFormat="1" ht="30.75" customHeight="1" x14ac:dyDescent="0.15">
      <c r="A67" s="83"/>
      <c r="B67" s="85"/>
      <c r="C67" s="87"/>
      <c r="D67" s="81"/>
      <c r="E67" s="83"/>
      <c r="F67" s="34">
        <v>113</v>
      </c>
      <c r="G67" s="30" t="s">
        <v>44</v>
      </c>
      <c r="H67" s="46">
        <v>867000</v>
      </c>
      <c r="I67" s="46">
        <v>820000</v>
      </c>
      <c r="J67" s="46">
        <v>820000</v>
      </c>
      <c r="K67" s="46">
        <v>820000</v>
      </c>
      <c r="L67" s="46">
        <v>820000</v>
      </c>
      <c r="M67" s="46">
        <v>820000</v>
      </c>
      <c r="N67" s="46">
        <v>820000</v>
      </c>
      <c r="O67" s="46">
        <v>820000</v>
      </c>
      <c r="P67" s="46">
        <v>820000</v>
      </c>
      <c r="Q67" s="46">
        <v>820000</v>
      </c>
      <c r="R67" s="46">
        <v>820000</v>
      </c>
      <c r="S67" s="46">
        <v>820000</v>
      </c>
      <c r="T67" s="47">
        <f t="shared" si="8"/>
        <v>9887000</v>
      </c>
      <c r="U67" s="47"/>
      <c r="V67" s="47">
        <f t="shared" si="9"/>
        <v>9887000</v>
      </c>
    </row>
    <row r="68" spans="1:22" s="48" customFormat="1" ht="30.75" customHeight="1" x14ac:dyDescent="0.15">
      <c r="A68" s="82">
        <f>1+A66</f>
        <v>46</v>
      </c>
      <c r="B68" s="84">
        <f>1000+B66</f>
        <v>46000</v>
      </c>
      <c r="C68" s="86">
        <v>1705845</v>
      </c>
      <c r="D68" s="80" t="s">
        <v>65</v>
      </c>
      <c r="E68" s="82" t="s">
        <v>67</v>
      </c>
      <c r="F68" s="34">
        <v>112</v>
      </c>
      <c r="G68" s="30" t="s">
        <v>43</v>
      </c>
      <c r="H68" s="46">
        <v>1233000</v>
      </c>
      <c r="I68" s="46">
        <v>1180000</v>
      </c>
      <c r="J68" s="46">
        <v>1180000</v>
      </c>
      <c r="K68" s="46">
        <v>1180000</v>
      </c>
      <c r="L68" s="46">
        <v>1180000</v>
      </c>
      <c r="M68" s="46">
        <v>1180000</v>
      </c>
      <c r="N68" s="46">
        <v>1180000</v>
      </c>
      <c r="O68" s="46">
        <v>1180000</v>
      </c>
      <c r="P68" s="46">
        <v>1180000</v>
      </c>
      <c r="Q68" s="46">
        <v>1180000</v>
      </c>
      <c r="R68" s="46">
        <v>1180000</v>
      </c>
      <c r="S68" s="52">
        <v>1180000</v>
      </c>
      <c r="T68" s="47">
        <f t="shared" si="8"/>
        <v>14213000</v>
      </c>
      <c r="U68" s="47">
        <f t="shared" si="1"/>
        <v>1184416.6666666667</v>
      </c>
      <c r="V68" s="47">
        <f t="shared" si="9"/>
        <v>15397416.666666666</v>
      </c>
    </row>
    <row r="69" spans="1:22" s="48" customFormat="1" ht="30.75" customHeight="1" x14ac:dyDescent="0.15">
      <c r="A69" s="83"/>
      <c r="B69" s="85"/>
      <c r="C69" s="87"/>
      <c r="D69" s="81"/>
      <c r="E69" s="83"/>
      <c r="F69" s="34">
        <v>113</v>
      </c>
      <c r="G69" s="30" t="s">
        <v>44</v>
      </c>
      <c r="H69" s="46">
        <v>867000</v>
      </c>
      <c r="I69" s="46">
        <v>820000</v>
      </c>
      <c r="J69" s="46">
        <v>820000</v>
      </c>
      <c r="K69" s="46">
        <v>820000</v>
      </c>
      <c r="L69" s="46">
        <v>820000</v>
      </c>
      <c r="M69" s="46">
        <v>820000</v>
      </c>
      <c r="N69" s="46">
        <v>820000</v>
      </c>
      <c r="O69" s="46">
        <v>820000</v>
      </c>
      <c r="P69" s="46">
        <v>820000</v>
      </c>
      <c r="Q69" s="46">
        <v>820000</v>
      </c>
      <c r="R69" s="46">
        <v>820000</v>
      </c>
      <c r="S69" s="46">
        <v>820000</v>
      </c>
      <c r="T69" s="47">
        <f t="shared" si="8"/>
        <v>9887000</v>
      </c>
      <c r="U69" s="47"/>
      <c r="V69" s="47">
        <f t="shared" si="9"/>
        <v>9887000</v>
      </c>
    </row>
    <row r="70" spans="1:22" s="48" customFormat="1" ht="30.75" customHeight="1" x14ac:dyDescent="0.15">
      <c r="A70" s="82">
        <f>1+A68</f>
        <v>47</v>
      </c>
      <c r="B70" s="84">
        <f>1000+B68</f>
        <v>47000</v>
      </c>
      <c r="C70" s="86">
        <v>2076381</v>
      </c>
      <c r="D70" s="80" t="s">
        <v>66</v>
      </c>
      <c r="E70" s="82" t="s">
        <v>67</v>
      </c>
      <c r="F70" s="34">
        <v>112</v>
      </c>
      <c r="G70" s="30" t="s">
        <v>43</v>
      </c>
      <c r="H70" s="46">
        <v>1233000</v>
      </c>
      <c r="I70" s="46">
        <v>1180000</v>
      </c>
      <c r="J70" s="46">
        <v>1180000</v>
      </c>
      <c r="K70" s="46">
        <v>1180000</v>
      </c>
      <c r="L70" s="46">
        <v>1180000</v>
      </c>
      <c r="M70" s="46">
        <v>1180000</v>
      </c>
      <c r="N70" s="46">
        <v>1180000</v>
      </c>
      <c r="O70" s="46">
        <v>1180000</v>
      </c>
      <c r="P70" s="46">
        <v>1180000</v>
      </c>
      <c r="Q70" s="46">
        <v>1180000</v>
      </c>
      <c r="R70" s="46">
        <v>1180000</v>
      </c>
      <c r="S70" s="52">
        <v>1180000</v>
      </c>
      <c r="T70" s="47">
        <f t="shared" si="8"/>
        <v>14213000</v>
      </c>
      <c r="U70" s="47">
        <f t="shared" si="1"/>
        <v>1184416.6666666667</v>
      </c>
      <c r="V70" s="47">
        <f t="shared" si="9"/>
        <v>15397416.666666666</v>
      </c>
    </row>
    <row r="71" spans="1:22" s="48" customFormat="1" ht="30.75" customHeight="1" x14ac:dyDescent="0.15">
      <c r="A71" s="83"/>
      <c r="B71" s="85"/>
      <c r="C71" s="87"/>
      <c r="D71" s="81"/>
      <c r="E71" s="83"/>
      <c r="F71" s="34">
        <v>113</v>
      </c>
      <c r="G71" s="30" t="s">
        <v>44</v>
      </c>
      <c r="H71" s="46">
        <v>867000</v>
      </c>
      <c r="I71" s="46">
        <v>820000</v>
      </c>
      <c r="J71" s="46">
        <v>820000</v>
      </c>
      <c r="K71" s="46">
        <v>820000</v>
      </c>
      <c r="L71" s="46">
        <v>820000</v>
      </c>
      <c r="M71" s="46">
        <v>820000</v>
      </c>
      <c r="N71" s="46">
        <v>820000</v>
      </c>
      <c r="O71" s="46">
        <v>820000</v>
      </c>
      <c r="P71" s="46">
        <v>820000</v>
      </c>
      <c r="Q71" s="46">
        <v>820000</v>
      </c>
      <c r="R71" s="46">
        <v>820000</v>
      </c>
      <c r="S71" s="46">
        <v>820000</v>
      </c>
      <c r="T71" s="47">
        <f t="shared" si="8"/>
        <v>9887000</v>
      </c>
      <c r="U71" s="47"/>
      <c r="V71" s="47">
        <f t="shared" si="9"/>
        <v>9887000</v>
      </c>
    </row>
    <row r="72" spans="1:22" s="16" customFormat="1" ht="29.25" customHeight="1" x14ac:dyDescent="0.15">
      <c r="A72" s="82">
        <v>48</v>
      </c>
      <c r="B72" s="84">
        <f>1000+B70</f>
        <v>48000</v>
      </c>
      <c r="C72" s="78">
        <v>675507</v>
      </c>
      <c r="D72" s="80" t="s">
        <v>68</v>
      </c>
      <c r="E72" s="82" t="s">
        <v>67</v>
      </c>
      <c r="F72" s="34">
        <v>112</v>
      </c>
      <c r="G72" s="30" t="s">
        <v>43</v>
      </c>
      <c r="H72" s="46">
        <v>1233000</v>
      </c>
      <c r="I72" s="46">
        <v>1180000</v>
      </c>
      <c r="J72" s="46">
        <v>1180000</v>
      </c>
      <c r="K72" s="46">
        <v>1180000</v>
      </c>
      <c r="L72" s="46">
        <v>1180000</v>
      </c>
      <c r="M72" s="46">
        <v>1180000</v>
      </c>
      <c r="N72" s="46">
        <v>1180000</v>
      </c>
      <c r="O72" s="46">
        <v>1180000</v>
      </c>
      <c r="P72" s="46">
        <v>1180000</v>
      </c>
      <c r="Q72" s="46">
        <v>1180000</v>
      </c>
      <c r="R72" s="46">
        <v>1180000</v>
      </c>
      <c r="S72" s="52">
        <v>1180000</v>
      </c>
      <c r="T72" s="47">
        <f t="shared" si="8"/>
        <v>14213000</v>
      </c>
      <c r="U72" s="47">
        <f>+T72/12</f>
        <v>1184416.6666666667</v>
      </c>
      <c r="V72" s="47">
        <f t="shared" si="9"/>
        <v>15397416.666666666</v>
      </c>
    </row>
    <row r="73" spans="1:22" s="16" customFormat="1" ht="29.25" customHeight="1" x14ac:dyDescent="0.15">
      <c r="A73" s="83">
        <f>1+A72</f>
        <v>49</v>
      </c>
      <c r="B73" s="85"/>
      <c r="C73" s="79"/>
      <c r="D73" s="81"/>
      <c r="E73" s="83"/>
      <c r="F73" s="34">
        <v>113</v>
      </c>
      <c r="G73" s="30" t="s">
        <v>44</v>
      </c>
      <c r="H73" s="46">
        <v>867000</v>
      </c>
      <c r="I73" s="46">
        <v>820000</v>
      </c>
      <c r="J73" s="46">
        <v>820000</v>
      </c>
      <c r="K73" s="46">
        <v>820000</v>
      </c>
      <c r="L73" s="46">
        <v>820000</v>
      </c>
      <c r="M73" s="46">
        <v>820000</v>
      </c>
      <c r="N73" s="46">
        <v>820000</v>
      </c>
      <c r="O73" s="46">
        <v>820000</v>
      </c>
      <c r="P73" s="46">
        <v>820000</v>
      </c>
      <c r="Q73" s="46">
        <v>820000</v>
      </c>
      <c r="R73" s="46">
        <v>820000</v>
      </c>
      <c r="S73" s="46">
        <v>820000</v>
      </c>
      <c r="T73" s="47">
        <f t="shared" si="8"/>
        <v>9887000</v>
      </c>
      <c r="U73" s="47"/>
      <c r="V73" s="47">
        <f t="shared" si="9"/>
        <v>9887000</v>
      </c>
    </row>
    <row r="74" spans="1:22" s="16" customFormat="1" ht="29.25" customHeight="1" x14ac:dyDescent="0.15">
      <c r="A74" s="82">
        <v>49</v>
      </c>
      <c r="B74" s="84">
        <f>1000+B72</f>
        <v>49000</v>
      </c>
      <c r="C74" s="78">
        <v>2500832</v>
      </c>
      <c r="D74" s="80" t="s">
        <v>69</v>
      </c>
      <c r="E74" s="82" t="s">
        <v>67</v>
      </c>
      <c r="F74" s="34">
        <v>112</v>
      </c>
      <c r="G74" s="30" t="s">
        <v>43</v>
      </c>
      <c r="H74" s="46">
        <v>1233000</v>
      </c>
      <c r="I74" s="46">
        <v>1180000</v>
      </c>
      <c r="J74" s="46">
        <v>1180000</v>
      </c>
      <c r="K74" s="46">
        <v>1180000</v>
      </c>
      <c r="L74" s="46">
        <v>1180000</v>
      </c>
      <c r="M74" s="46">
        <v>1180000</v>
      </c>
      <c r="N74" s="46">
        <v>1180000</v>
      </c>
      <c r="O74" s="46">
        <v>1180000</v>
      </c>
      <c r="P74" s="46">
        <v>1180000</v>
      </c>
      <c r="Q74" s="46">
        <v>1180000</v>
      </c>
      <c r="R74" s="46">
        <v>1180000</v>
      </c>
      <c r="S74" s="52">
        <v>1180000</v>
      </c>
      <c r="T74" s="47">
        <f t="shared" si="8"/>
        <v>14213000</v>
      </c>
      <c r="U74" s="47">
        <f>+T74/12</f>
        <v>1184416.6666666667</v>
      </c>
      <c r="V74" s="47">
        <f t="shared" si="9"/>
        <v>15397416.666666666</v>
      </c>
    </row>
    <row r="75" spans="1:22" s="16" customFormat="1" ht="29.25" customHeight="1" x14ac:dyDescent="0.15">
      <c r="A75" s="83">
        <f>1+A74</f>
        <v>50</v>
      </c>
      <c r="B75" s="85"/>
      <c r="C75" s="79"/>
      <c r="D75" s="81"/>
      <c r="E75" s="83"/>
      <c r="F75" s="34">
        <v>113</v>
      </c>
      <c r="G75" s="30" t="s">
        <v>44</v>
      </c>
      <c r="H75" s="46">
        <v>867000</v>
      </c>
      <c r="I75" s="46">
        <v>820000</v>
      </c>
      <c r="J75" s="46">
        <v>820000</v>
      </c>
      <c r="K75" s="46">
        <v>820000</v>
      </c>
      <c r="L75" s="46">
        <v>820000</v>
      </c>
      <c r="M75" s="46">
        <v>820000</v>
      </c>
      <c r="N75" s="46">
        <v>820000</v>
      </c>
      <c r="O75" s="46">
        <v>820000</v>
      </c>
      <c r="P75" s="46">
        <v>820000</v>
      </c>
      <c r="Q75" s="46">
        <v>820000</v>
      </c>
      <c r="R75" s="46">
        <v>820000</v>
      </c>
      <c r="S75" s="46">
        <v>820000</v>
      </c>
      <c r="T75" s="47">
        <f t="shared" si="8"/>
        <v>9887000</v>
      </c>
      <c r="U75" s="47"/>
      <c r="V75" s="47">
        <f t="shared" si="9"/>
        <v>9887000</v>
      </c>
    </row>
    <row r="76" spans="1:22" s="16" customFormat="1" ht="29.25" customHeight="1" x14ac:dyDescent="0.15">
      <c r="A76" s="82">
        <f>1+A74</f>
        <v>50</v>
      </c>
      <c r="B76" s="84">
        <f>1000+B74</f>
        <v>50000</v>
      </c>
      <c r="C76" s="78">
        <v>4164625</v>
      </c>
      <c r="D76" s="80" t="s">
        <v>70</v>
      </c>
      <c r="E76" s="82" t="s">
        <v>67</v>
      </c>
      <c r="F76" s="34">
        <v>111</v>
      </c>
      <c r="G76" s="30" t="s">
        <v>40</v>
      </c>
      <c r="H76" s="46">
        <v>1233000</v>
      </c>
      <c r="I76" s="46">
        <v>1180000</v>
      </c>
      <c r="J76" s="46">
        <v>1180000</v>
      </c>
      <c r="K76" s="46">
        <v>1180000</v>
      </c>
      <c r="L76" s="46">
        <v>1180000</v>
      </c>
      <c r="M76" s="46">
        <v>1180000</v>
      </c>
      <c r="N76" s="46">
        <v>1180000</v>
      </c>
      <c r="O76" s="46">
        <v>1180000</v>
      </c>
      <c r="P76" s="46">
        <v>1180000</v>
      </c>
      <c r="Q76" s="46">
        <v>1180000</v>
      </c>
      <c r="R76" s="46">
        <v>1180000</v>
      </c>
      <c r="S76" s="52">
        <v>1180000</v>
      </c>
      <c r="T76" s="47">
        <f t="shared" si="8"/>
        <v>14213000</v>
      </c>
      <c r="U76" s="47">
        <f>+T76/12</f>
        <v>1184416.6666666667</v>
      </c>
      <c r="V76" s="47">
        <f t="shared" si="9"/>
        <v>15397416.666666666</v>
      </c>
    </row>
    <row r="77" spans="1:22" s="16" customFormat="1" ht="29.25" customHeight="1" x14ac:dyDescent="0.15">
      <c r="A77" s="83">
        <f>1+A76</f>
        <v>51</v>
      </c>
      <c r="B77" s="85"/>
      <c r="C77" s="79"/>
      <c r="D77" s="81"/>
      <c r="E77" s="83"/>
      <c r="F77" s="34">
        <v>113</v>
      </c>
      <c r="G77" s="30" t="s">
        <v>44</v>
      </c>
      <c r="H77" s="46">
        <v>867000</v>
      </c>
      <c r="I77" s="46">
        <v>820000</v>
      </c>
      <c r="J77" s="46">
        <v>820000</v>
      </c>
      <c r="K77" s="46">
        <v>820000</v>
      </c>
      <c r="L77" s="46">
        <v>820000</v>
      </c>
      <c r="M77" s="46">
        <v>820000</v>
      </c>
      <c r="N77" s="46">
        <v>820000</v>
      </c>
      <c r="O77" s="46">
        <v>820000</v>
      </c>
      <c r="P77" s="46">
        <v>820000</v>
      </c>
      <c r="Q77" s="46">
        <v>820000</v>
      </c>
      <c r="R77" s="46">
        <v>820000</v>
      </c>
      <c r="S77" s="46">
        <v>820000</v>
      </c>
      <c r="T77" s="47">
        <f t="shared" si="8"/>
        <v>9887000</v>
      </c>
      <c r="U77" s="47"/>
      <c r="V77" s="47">
        <f t="shared" si="9"/>
        <v>9887000</v>
      </c>
    </row>
    <row r="78" spans="1:22" s="16" customFormat="1" ht="29.25" customHeight="1" x14ac:dyDescent="0.15">
      <c r="A78" s="82">
        <f>1+A76</f>
        <v>51</v>
      </c>
      <c r="B78" s="84">
        <f>1000+B76</f>
        <v>51000</v>
      </c>
      <c r="C78" s="78">
        <v>1853916</v>
      </c>
      <c r="D78" s="80" t="s">
        <v>71</v>
      </c>
      <c r="E78" s="82" t="s">
        <v>67</v>
      </c>
      <c r="F78" s="34">
        <v>112</v>
      </c>
      <c r="G78" s="30" t="s">
        <v>43</v>
      </c>
      <c r="H78" s="46">
        <v>1233000</v>
      </c>
      <c r="I78" s="46">
        <v>1180000</v>
      </c>
      <c r="J78" s="46">
        <v>1180000</v>
      </c>
      <c r="K78" s="46">
        <v>1180000</v>
      </c>
      <c r="L78" s="46">
        <v>1180000</v>
      </c>
      <c r="M78" s="46">
        <v>1180000</v>
      </c>
      <c r="N78" s="46">
        <v>1180000</v>
      </c>
      <c r="O78" s="46">
        <v>1180000</v>
      </c>
      <c r="P78" s="46">
        <v>1180000</v>
      </c>
      <c r="Q78" s="46">
        <v>1180000</v>
      </c>
      <c r="R78" s="46">
        <v>1180000</v>
      </c>
      <c r="S78" s="52">
        <v>1180000</v>
      </c>
      <c r="T78" s="47">
        <f t="shared" si="8"/>
        <v>14213000</v>
      </c>
      <c r="U78" s="47">
        <f>+T78/12</f>
        <v>1184416.6666666667</v>
      </c>
      <c r="V78" s="47">
        <f t="shared" si="9"/>
        <v>15397416.666666666</v>
      </c>
    </row>
    <row r="79" spans="1:22" s="16" customFormat="1" ht="29.25" customHeight="1" x14ac:dyDescent="0.15">
      <c r="A79" s="83">
        <f>1+A78</f>
        <v>52</v>
      </c>
      <c r="B79" s="85"/>
      <c r="C79" s="79"/>
      <c r="D79" s="81"/>
      <c r="E79" s="83"/>
      <c r="F79" s="34">
        <v>113</v>
      </c>
      <c r="G79" s="30" t="s">
        <v>44</v>
      </c>
      <c r="H79" s="46">
        <v>867000</v>
      </c>
      <c r="I79" s="46">
        <v>820000</v>
      </c>
      <c r="J79" s="46">
        <v>820000</v>
      </c>
      <c r="K79" s="46">
        <v>820000</v>
      </c>
      <c r="L79" s="46">
        <v>820000</v>
      </c>
      <c r="M79" s="46">
        <v>820000</v>
      </c>
      <c r="N79" s="46">
        <v>820000</v>
      </c>
      <c r="O79" s="46">
        <v>820000</v>
      </c>
      <c r="P79" s="46">
        <v>820000</v>
      </c>
      <c r="Q79" s="46">
        <v>820000</v>
      </c>
      <c r="R79" s="46">
        <v>820000</v>
      </c>
      <c r="S79" s="46">
        <v>820000</v>
      </c>
      <c r="T79" s="47">
        <f t="shared" si="8"/>
        <v>9887000</v>
      </c>
      <c r="U79" s="47"/>
      <c r="V79" s="47">
        <f t="shared" si="9"/>
        <v>9887000</v>
      </c>
    </row>
    <row r="80" spans="1:22" s="16" customFormat="1" ht="29.25" customHeight="1" x14ac:dyDescent="0.2">
      <c r="A80" s="66">
        <v>52</v>
      </c>
      <c r="B80" s="68">
        <v>52000</v>
      </c>
      <c r="C80" s="67">
        <v>5587334</v>
      </c>
      <c r="D80" s="35" t="s">
        <v>82</v>
      </c>
      <c r="E80" s="66" t="s">
        <v>49</v>
      </c>
      <c r="F80" s="34">
        <v>260</v>
      </c>
      <c r="G80" s="30" t="s">
        <v>87</v>
      </c>
      <c r="H80" s="46">
        <v>1200000</v>
      </c>
      <c r="I80" s="46">
        <v>1200000</v>
      </c>
      <c r="J80" s="46">
        <v>1200000</v>
      </c>
      <c r="K80" s="46">
        <v>1200000</v>
      </c>
      <c r="L80" s="46">
        <v>1200000</v>
      </c>
      <c r="M80" s="46">
        <v>1200000</v>
      </c>
      <c r="N80" s="46">
        <v>1200000</v>
      </c>
      <c r="O80" s="46">
        <v>1200000</v>
      </c>
      <c r="P80" s="46">
        <v>1200000</v>
      </c>
      <c r="Q80" s="46">
        <v>1200000</v>
      </c>
      <c r="R80" s="46">
        <v>1200000</v>
      </c>
      <c r="S80" s="46">
        <v>1200000</v>
      </c>
      <c r="T80" s="47">
        <f t="shared" ref="T80:T88" si="10">+H80+I80+J80+K80+L80+M80+N80+O80+P80+Q80+R80+S80</f>
        <v>14400000</v>
      </c>
      <c r="U80" s="47">
        <f t="shared" ref="U80:U93" si="11">+T80/12</f>
        <v>1200000</v>
      </c>
      <c r="V80" s="47">
        <f t="shared" ref="V80:V89" si="12">+T80+U80</f>
        <v>15600000</v>
      </c>
    </row>
    <row r="81" spans="1:22" s="16" customFormat="1" ht="30.75" customHeight="1" x14ac:dyDescent="0.2">
      <c r="A81" s="66">
        <v>53</v>
      </c>
      <c r="B81" s="68">
        <f>1000+B80</f>
        <v>53000</v>
      </c>
      <c r="C81" s="67">
        <v>901309</v>
      </c>
      <c r="D81" s="35" t="s">
        <v>83</v>
      </c>
      <c r="E81" s="66" t="s">
        <v>49</v>
      </c>
      <c r="F81" s="34">
        <v>260</v>
      </c>
      <c r="G81" s="30" t="s">
        <v>87</v>
      </c>
      <c r="H81" s="46">
        <v>1000000</v>
      </c>
      <c r="I81" s="46">
        <v>1000000</v>
      </c>
      <c r="J81" s="46">
        <v>1000000</v>
      </c>
      <c r="K81" s="46">
        <v>1000000</v>
      </c>
      <c r="L81" s="46">
        <v>1000000</v>
      </c>
      <c r="M81" s="46">
        <v>1000000</v>
      </c>
      <c r="N81" s="46">
        <v>1000000</v>
      </c>
      <c r="O81" s="46">
        <v>1000000</v>
      </c>
      <c r="P81" s="46">
        <v>1000000</v>
      </c>
      <c r="Q81" s="46">
        <v>1000000</v>
      </c>
      <c r="R81" s="46">
        <v>1000000</v>
      </c>
      <c r="S81" s="46">
        <v>1000000</v>
      </c>
      <c r="T81" s="47">
        <f t="shared" si="10"/>
        <v>12000000</v>
      </c>
      <c r="U81" s="47">
        <f t="shared" si="11"/>
        <v>1000000</v>
      </c>
      <c r="V81" s="47">
        <f t="shared" si="12"/>
        <v>13000000</v>
      </c>
    </row>
    <row r="82" spans="1:22" s="16" customFormat="1" ht="30.75" customHeight="1" x14ac:dyDescent="0.2">
      <c r="A82" s="66">
        <v>54</v>
      </c>
      <c r="B82" s="69">
        <f t="shared" ref="B82:B94" si="13">1000+B81</f>
        <v>54000</v>
      </c>
      <c r="C82" s="67">
        <v>3590820</v>
      </c>
      <c r="D82" s="35" t="s">
        <v>85</v>
      </c>
      <c r="E82" s="66" t="s">
        <v>49</v>
      </c>
      <c r="F82" s="34">
        <v>260</v>
      </c>
      <c r="G82" s="30" t="s">
        <v>87</v>
      </c>
      <c r="H82" s="46">
        <v>1500000</v>
      </c>
      <c r="I82" s="46">
        <v>1500000</v>
      </c>
      <c r="J82" s="46">
        <v>1500000</v>
      </c>
      <c r="K82" s="46">
        <v>1500000</v>
      </c>
      <c r="L82" s="46">
        <v>1500000</v>
      </c>
      <c r="M82" s="46">
        <v>1500000</v>
      </c>
      <c r="N82" s="46">
        <v>1500000</v>
      </c>
      <c r="O82" s="46">
        <v>1500000</v>
      </c>
      <c r="P82" s="46">
        <v>1500000</v>
      </c>
      <c r="Q82" s="46">
        <v>1500000</v>
      </c>
      <c r="R82" s="46">
        <v>1500000</v>
      </c>
      <c r="S82" s="46">
        <v>1500000</v>
      </c>
      <c r="T82" s="47">
        <f t="shared" si="10"/>
        <v>18000000</v>
      </c>
      <c r="U82" s="47">
        <f t="shared" si="11"/>
        <v>1500000</v>
      </c>
      <c r="V82" s="47">
        <f t="shared" si="12"/>
        <v>19500000</v>
      </c>
    </row>
    <row r="83" spans="1:22" s="16" customFormat="1" ht="30.75" customHeight="1" x14ac:dyDescent="0.2">
      <c r="A83" s="66">
        <v>55</v>
      </c>
      <c r="B83" s="69">
        <f t="shared" si="13"/>
        <v>55000</v>
      </c>
      <c r="C83" s="67">
        <v>4135293</v>
      </c>
      <c r="D83" s="35" t="s">
        <v>84</v>
      </c>
      <c r="E83" s="66" t="s">
        <v>49</v>
      </c>
      <c r="F83" s="34">
        <v>260</v>
      </c>
      <c r="G83" s="30" t="s">
        <v>87</v>
      </c>
      <c r="H83" s="46">
        <v>1000000</v>
      </c>
      <c r="I83" s="46">
        <v>1000000</v>
      </c>
      <c r="J83" s="46">
        <v>1000000</v>
      </c>
      <c r="K83" s="46">
        <v>1000000</v>
      </c>
      <c r="L83" s="46">
        <v>1000000</v>
      </c>
      <c r="M83" s="46">
        <v>1000000</v>
      </c>
      <c r="N83" s="46">
        <v>1000000</v>
      </c>
      <c r="O83" s="46">
        <v>1000000</v>
      </c>
      <c r="P83" s="46">
        <v>1000000</v>
      </c>
      <c r="Q83" s="46">
        <v>1000000</v>
      </c>
      <c r="R83" s="46">
        <v>1000000</v>
      </c>
      <c r="S83" s="46">
        <v>1000000</v>
      </c>
      <c r="T83" s="47">
        <f t="shared" si="10"/>
        <v>12000000</v>
      </c>
      <c r="U83" s="47">
        <f t="shared" si="11"/>
        <v>1000000</v>
      </c>
      <c r="V83" s="47">
        <f t="shared" si="12"/>
        <v>13000000</v>
      </c>
    </row>
    <row r="84" spans="1:22" s="16" customFormat="1" ht="29.25" customHeight="1" x14ac:dyDescent="0.2">
      <c r="A84" s="66">
        <f>1+A83</f>
        <v>56</v>
      </c>
      <c r="B84" s="69">
        <f t="shared" si="13"/>
        <v>56000</v>
      </c>
      <c r="C84" s="67">
        <v>2958466</v>
      </c>
      <c r="D84" s="35" t="s">
        <v>86</v>
      </c>
      <c r="E84" s="66" t="s">
        <v>49</v>
      </c>
      <c r="F84" s="34">
        <v>145</v>
      </c>
      <c r="G84" s="30" t="s">
        <v>42</v>
      </c>
      <c r="H84" s="46">
        <v>4000000</v>
      </c>
      <c r="I84" s="46">
        <v>4000000</v>
      </c>
      <c r="J84" s="46">
        <v>4000000</v>
      </c>
      <c r="K84" s="46">
        <v>4000000</v>
      </c>
      <c r="L84" s="46">
        <v>4000000</v>
      </c>
      <c r="M84" s="46">
        <v>4000000</v>
      </c>
      <c r="N84" s="46">
        <v>4000000</v>
      </c>
      <c r="O84" s="46">
        <v>4000000</v>
      </c>
      <c r="P84" s="46">
        <v>4000000</v>
      </c>
      <c r="Q84" s="46">
        <v>4000000</v>
      </c>
      <c r="R84" s="46">
        <v>4000000</v>
      </c>
      <c r="S84" s="46">
        <v>4000000</v>
      </c>
      <c r="T84" s="47">
        <f t="shared" si="10"/>
        <v>48000000</v>
      </c>
      <c r="U84" s="47">
        <f t="shared" si="11"/>
        <v>4000000</v>
      </c>
      <c r="V84" s="47">
        <f t="shared" si="12"/>
        <v>52000000</v>
      </c>
    </row>
    <row r="85" spans="1:22" s="16" customFormat="1" ht="29.25" customHeight="1" x14ac:dyDescent="0.2">
      <c r="A85" s="70">
        <f t="shared" ref="A85:A94" si="14">1+A84</f>
        <v>57</v>
      </c>
      <c r="B85" s="69">
        <f t="shared" si="13"/>
        <v>57000</v>
      </c>
      <c r="C85" s="67">
        <v>3196905</v>
      </c>
      <c r="D85" s="35" t="s">
        <v>88</v>
      </c>
      <c r="E85" s="66" t="s">
        <v>49</v>
      </c>
      <c r="F85" s="34">
        <v>260</v>
      </c>
      <c r="G85" s="30" t="s">
        <v>87</v>
      </c>
      <c r="H85" s="46">
        <v>1500000</v>
      </c>
      <c r="I85" s="46">
        <v>1500000</v>
      </c>
      <c r="J85" s="46">
        <v>1500000</v>
      </c>
      <c r="K85" s="46">
        <v>1500000</v>
      </c>
      <c r="L85" s="46">
        <v>1500000</v>
      </c>
      <c r="M85" s="46">
        <v>1500000</v>
      </c>
      <c r="N85" s="46">
        <v>1500000</v>
      </c>
      <c r="O85" s="46">
        <v>1500000</v>
      </c>
      <c r="P85" s="46">
        <v>1500000</v>
      </c>
      <c r="Q85" s="46">
        <v>1500000</v>
      </c>
      <c r="R85" s="46">
        <v>1500000</v>
      </c>
      <c r="S85" s="46">
        <v>1500000</v>
      </c>
      <c r="T85" s="47">
        <f t="shared" si="10"/>
        <v>18000000</v>
      </c>
      <c r="U85" s="47"/>
      <c r="V85" s="47">
        <f t="shared" si="12"/>
        <v>18000000</v>
      </c>
    </row>
    <row r="86" spans="1:22" s="16" customFormat="1" ht="29.25" customHeight="1" x14ac:dyDescent="0.2">
      <c r="A86" s="70">
        <f t="shared" si="14"/>
        <v>58</v>
      </c>
      <c r="B86" s="69">
        <f t="shared" si="13"/>
        <v>58000</v>
      </c>
      <c r="C86" s="67">
        <v>5472079</v>
      </c>
      <c r="D86" s="35" t="s">
        <v>89</v>
      </c>
      <c r="E86" s="66" t="s">
        <v>49</v>
      </c>
      <c r="F86" s="34">
        <v>260</v>
      </c>
      <c r="G86" s="30" t="s">
        <v>87</v>
      </c>
      <c r="H86" s="46">
        <v>1500000</v>
      </c>
      <c r="I86" s="46">
        <v>1500000</v>
      </c>
      <c r="J86" s="46">
        <v>1500000</v>
      </c>
      <c r="K86" s="46">
        <v>1500000</v>
      </c>
      <c r="L86" s="46">
        <v>1500000</v>
      </c>
      <c r="M86" s="46">
        <v>1500000</v>
      </c>
      <c r="N86" s="46">
        <v>1500000</v>
      </c>
      <c r="O86" s="46">
        <v>1500000</v>
      </c>
      <c r="P86" s="46">
        <v>1500000</v>
      </c>
      <c r="Q86" s="46">
        <v>1500000</v>
      </c>
      <c r="R86" s="46">
        <v>1500000</v>
      </c>
      <c r="S86" s="46">
        <v>1500000</v>
      </c>
      <c r="T86" s="47">
        <f t="shared" si="10"/>
        <v>18000000</v>
      </c>
      <c r="U86" s="47"/>
      <c r="V86" s="47">
        <f t="shared" si="12"/>
        <v>18000000</v>
      </c>
    </row>
    <row r="87" spans="1:22" s="16" customFormat="1" ht="29.25" customHeight="1" x14ac:dyDescent="0.2">
      <c r="A87" s="70">
        <f t="shared" si="14"/>
        <v>59</v>
      </c>
      <c r="B87" s="69">
        <f t="shared" si="13"/>
        <v>59000</v>
      </c>
      <c r="C87" s="67">
        <v>4485965</v>
      </c>
      <c r="D87" s="35" t="s">
        <v>90</v>
      </c>
      <c r="E87" s="66" t="s">
        <v>49</v>
      </c>
      <c r="F87" s="34">
        <v>143</v>
      </c>
      <c r="G87" s="30" t="s">
        <v>91</v>
      </c>
      <c r="H87" s="46">
        <v>1200000</v>
      </c>
      <c r="I87" s="46">
        <v>1200000</v>
      </c>
      <c r="J87" s="46">
        <v>1200000</v>
      </c>
      <c r="K87" s="46">
        <v>1200000</v>
      </c>
      <c r="L87" s="46">
        <v>1200000</v>
      </c>
      <c r="M87" s="46">
        <v>1200000</v>
      </c>
      <c r="N87" s="46">
        <v>1500000</v>
      </c>
      <c r="O87" s="46">
        <v>1500000</v>
      </c>
      <c r="P87" s="46">
        <v>1500000</v>
      </c>
      <c r="Q87" s="46">
        <v>1500000</v>
      </c>
      <c r="R87" s="46">
        <v>1500000</v>
      </c>
      <c r="S87" s="46">
        <v>1200000</v>
      </c>
      <c r="T87" s="47">
        <f t="shared" si="10"/>
        <v>15900000</v>
      </c>
      <c r="U87" s="47">
        <v>0</v>
      </c>
      <c r="V87" s="47">
        <f t="shared" si="12"/>
        <v>15900000</v>
      </c>
    </row>
    <row r="88" spans="1:22" s="16" customFormat="1" ht="29.25" customHeight="1" x14ac:dyDescent="0.2">
      <c r="A88" s="70">
        <f t="shared" si="14"/>
        <v>60</v>
      </c>
      <c r="B88" s="69">
        <f t="shared" si="13"/>
        <v>60000</v>
      </c>
      <c r="C88" s="67">
        <v>3490793</v>
      </c>
      <c r="D88" s="35" t="s">
        <v>92</v>
      </c>
      <c r="E88" s="66" t="s">
        <v>49</v>
      </c>
      <c r="F88" s="34">
        <v>145</v>
      </c>
      <c r="G88" s="30" t="s">
        <v>42</v>
      </c>
      <c r="H88" s="46">
        <v>4500000</v>
      </c>
      <c r="I88" s="46">
        <v>4500000</v>
      </c>
      <c r="J88" s="46">
        <v>4500000</v>
      </c>
      <c r="K88" s="46">
        <v>4500000</v>
      </c>
      <c r="L88" s="46">
        <v>4500000</v>
      </c>
      <c r="M88" s="46">
        <v>4500000</v>
      </c>
      <c r="N88" s="46">
        <v>4500000</v>
      </c>
      <c r="O88" s="46">
        <v>4500000</v>
      </c>
      <c r="P88" s="46">
        <v>4500000</v>
      </c>
      <c r="Q88" s="46">
        <v>4500000</v>
      </c>
      <c r="R88" s="46">
        <v>4500000</v>
      </c>
      <c r="S88" s="46">
        <v>4500000</v>
      </c>
      <c r="T88" s="47">
        <f t="shared" si="10"/>
        <v>54000000</v>
      </c>
      <c r="U88" s="47">
        <f t="shared" si="11"/>
        <v>4500000</v>
      </c>
      <c r="V88" s="47">
        <f t="shared" si="12"/>
        <v>58500000</v>
      </c>
    </row>
    <row r="89" spans="1:22" s="16" customFormat="1" ht="29.25" customHeight="1" x14ac:dyDescent="0.2">
      <c r="A89" s="70">
        <f t="shared" si="14"/>
        <v>61</v>
      </c>
      <c r="B89" s="69">
        <f t="shared" si="13"/>
        <v>61000</v>
      </c>
      <c r="C89" s="71">
        <v>2291711</v>
      </c>
      <c r="D89" s="35" t="s">
        <v>98</v>
      </c>
      <c r="E89" s="70" t="s">
        <v>49</v>
      </c>
      <c r="F89" s="34">
        <v>144</v>
      </c>
      <c r="G89" s="30" t="s">
        <v>41</v>
      </c>
      <c r="H89" s="46"/>
      <c r="I89" s="46"/>
      <c r="J89" s="46"/>
      <c r="K89" s="46"/>
      <c r="L89" s="46">
        <v>800000</v>
      </c>
      <c r="M89" s="46">
        <v>800000</v>
      </c>
      <c r="N89" s="46">
        <v>800000</v>
      </c>
      <c r="O89" s="46">
        <v>800000</v>
      </c>
      <c r="P89" s="46">
        <v>800000</v>
      </c>
      <c r="Q89" s="46">
        <v>800000</v>
      </c>
      <c r="R89" s="46">
        <v>800000</v>
      </c>
      <c r="S89" s="46">
        <v>800000</v>
      </c>
      <c r="T89" s="47">
        <f>+H89+I89+J89+K89+L89+M89+N89+O89+P89+Q89+R89+S89</f>
        <v>6400000</v>
      </c>
      <c r="U89" s="47">
        <f t="shared" si="11"/>
        <v>533333.33333333337</v>
      </c>
      <c r="V89" s="47">
        <f t="shared" si="12"/>
        <v>6933333.333333333</v>
      </c>
    </row>
    <row r="90" spans="1:22" s="16" customFormat="1" ht="29.25" customHeight="1" x14ac:dyDescent="0.2">
      <c r="A90" s="70">
        <f t="shared" si="14"/>
        <v>62</v>
      </c>
      <c r="B90" s="69">
        <f t="shared" si="13"/>
        <v>62000</v>
      </c>
      <c r="C90" s="71">
        <v>4957882</v>
      </c>
      <c r="D90" s="35" t="s">
        <v>99</v>
      </c>
      <c r="E90" s="70" t="s">
        <v>49</v>
      </c>
      <c r="F90" s="34">
        <v>144</v>
      </c>
      <c r="G90" s="30" t="s">
        <v>41</v>
      </c>
      <c r="H90" s="46"/>
      <c r="I90" s="46"/>
      <c r="J90" s="46"/>
      <c r="K90" s="46"/>
      <c r="L90" s="46"/>
      <c r="M90" s="46">
        <v>800000</v>
      </c>
      <c r="N90" s="46">
        <v>800000</v>
      </c>
      <c r="O90" s="46">
        <v>800000</v>
      </c>
      <c r="P90" s="46">
        <v>800000</v>
      </c>
      <c r="Q90" s="46">
        <v>800000</v>
      </c>
      <c r="R90" s="46">
        <v>800000</v>
      </c>
      <c r="S90" s="46">
        <v>800000</v>
      </c>
      <c r="T90" s="47">
        <f>+H90+I90+J90+K90+L90+M90+N90+O90+P90+Q90+R90+S90</f>
        <v>5600000</v>
      </c>
      <c r="U90" s="47">
        <f t="shared" si="11"/>
        <v>466666.66666666669</v>
      </c>
      <c r="V90" s="47">
        <f>+T90+U90</f>
        <v>6066666.666666667</v>
      </c>
    </row>
    <row r="91" spans="1:22" s="16" customFormat="1" ht="29.25" customHeight="1" x14ac:dyDescent="0.2">
      <c r="A91" s="70">
        <f t="shared" si="14"/>
        <v>63</v>
      </c>
      <c r="B91" s="69">
        <f>1000+B90</f>
        <v>63000</v>
      </c>
      <c r="C91" s="71">
        <v>2291713</v>
      </c>
      <c r="D91" s="35" t="s">
        <v>100</v>
      </c>
      <c r="E91" s="70" t="s">
        <v>49</v>
      </c>
      <c r="F91" s="34">
        <v>144</v>
      </c>
      <c r="G91" s="30" t="s">
        <v>41</v>
      </c>
      <c r="H91" s="46"/>
      <c r="I91" s="46"/>
      <c r="J91" s="46"/>
      <c r="K91" s="46"/>
      <c r="L91" s="46">
        <v>800000</v>
      </c>
      <c r="M91" s="46">
        <v>800000</v>
      </c>
      <c r="N91" s="46">
        <v>800000</v>
      </c>
      <c r="O91" s="46">
        <v>800000</v>
      </c>
      <c r="P91" s="46">
        <v>800000</v>
      </c>
      <c r="Q91" s="46">
        <v>800000</v>
      </c>
      <c r="R91" s="46">
        <v>800000</v>
      </c>
      <c r="S91" s="46">
        <v>800000</v>
      </c>
      <c r="T91" s="47">
        <f>+H91+I91+J91+K91+L91+M91+N91+O91+P91+Q91+R91+S91</f>
        <v>6400000</v>
      </c>
      <c r="U91" s="47">
        <f t="shared" si="11"/>
        <v>533333.33333333337</v>
      </c>
      <c r="V91" s="47">
        <f>+T91+U91</f>
        <v>6933333.333333333</v>
      </c>
    </row>
    <row r="92" spans="1:22" s="16" customFormat="1" ht="29.25" customHeight="1" x14ac:dyDescent="0.2">
      <c r="A92" s="70">
        <f t="shared" si="14"/>
        <v>64</v>
      </c>
      <c r="B92" s="69">
        <f t="shared" si="13"/>
        <v>64000</v>
      </c>
      <c r="C92" s="71">
        <v>823795</v>
      </c>
      <c r="D92" s="35" t="s">
        <v>102</v>
      </c>
      <c r="E92" s="70" t="s">
        <v>49</v>
      </c>
      <c r="F92" s="34">
        <v>144</v>
      </c>
      <c r="G92" s="30" t="s">
        <v>41</v>
      </c>
      <c r="H92" s="46"/>
      <c r="I92" s="46"/>
      <c r="J92" s="46"/>
      <c r="K92" s="46"/>
      <c r="L92" s="46"/>
      <c r="M92" s="46">
        <v>1000000</v>
      </c>
      <c r="N92" s="46">
        <v>1000000</v>
      </c>
      <c r="O92" s="46">
        <v>1000000</v>
      </c>
      <c r="P92" s="46">
        <v>1000000</v>
      </c>
      <c r="Q92" s="46">
        <v>1000000</v>
      </c>
      <c r="R92" s="46">
        <v>1000000</v>
      </c>
      <c r="S92" s="46">
        <v>1000000</v>
      </c>
      <c r="T92" s="47">
        <f>+H92+I92+J92+K92+L92+M92+N92+O92+P92+Q92+R92+S92</f>
        <v>7000000</v>
      </c>
      <c r="U92" s="47">
        <f t="shared" si="11"/>
        <v>583333.33333333337</v>
      </c>
      <c r="V92" s="47">
        <f>+T92+U92</f>
        <v>7583333.333333333</v>
      </c>
    </row>
    <row r="93" spans="1:22" s="16" customFormat="1" ht="29.25" customHeight="1" x14ac:dyDescent="0.2">
      <c r="A93" s="70">
        <f t="shared" si="14"/>
        <v>65</v>
      </c>
      <c r="B93" s="69">
        <f t="shared" si="13"/>
        <v>65000</v>
      </c>
      <c r="C93" s="71">
        <v>1293298</v>
      </c>
      <c r="D93" s="35" t="s">
        <v>101</v>
      </c>
      <c r="E93" s="70" t="s">
        <v>49</v>
      </c>
      <c r="F93" s="34">
        <v>144</v>
      </c>
      <c r="G93" s="30" t="s">
        <v>41</v>
      </c>
      <c r="H93" s="46"/>
      <c r="I93" s="46"/>
      <c r="J93" s="46">
        <v>1000000</v>
      </c>
      <c r="K93" s="46">
        <v>1000000</v>
      </c>
      <c r="L93" s="46">
        <v>1000000</v>
      </c>
      <c r="M93" s="46">
        <v>1000000</v>
      </c>
      <c r="N93" s="46">
        <v>1000000</v>
      </c>
      <c r="O93" s="46">
        <v>1000000</v>
      </c>
      <c r="P93" s="46">
        <v>1000000</v>
      </c>
      <c r="Q93" s="46">
        <v>1000000</v>
      </c>
      <c r="R93" s="46">
        <v>1000000</v>
      </c>
      <c r="S93" s="46">
        <v>1000000</v>
      </c>
      <c r="T93" s="47">
        <f>+H93+I93+J93+K93+L93+M93+N93+O93+P93+Q93+R93+S93</f>
        <v>10000000</v>
      </c>
      <c r="U93" s="47">
        <f t="shared" si="11"/>
        <v>833333.33333333337</v>
      </c>
      <c r="V93" s="47">
        <f>+T93+U93</f>
        <v>10833333.333333334</v>
      </c>
    </row>
    <row r="94" spans="1:22" s="16" customFormat="1" ht="29.25" customHeight="1" x14ac:dyDescent="0.15">
      <c r="A94" s="70">
        <f t="shared" si="14"/>
        <v>66</v>
      </c>
      <c r="B94" s="69">
        <f t="shared" si="13"/>
        <v>66000</v>
      </c>
      <c r="C94" s="59">
        <v>847740</v>
      </c>
      <c r="D94" s="62" t="s">
        <v>45</v>
      </c>
      <c r="E94" s="59" t="s">
        <v>49</v>
      </c>
      <c r="F94" s="56">
        <v>144</v>
      </c>
      <c r="G94" s="59" t="s">
        <v>41</v>
      </c>
      <c r="H94" s="59">
        <v>2500000</v>
      </c>
      <c r="I94" s="59">
        <v>2500000</v>
      </c>
      <c r="J94" s="59">
        <v>2500000</v>
      </c>
      <c r="K94" s="59">
        <v>2500000</v>
      </c>
      <c r="L94" s="59">
        <v>2500000</v>
      </c>
      <c r="M94" s="59">
        <v>2500000</v>
      </c>
      <c r="N94" s="59">
        <v>2500000</v>
      </c>
      <c r="O94" s="59">
        <v>2500000</v>
      </c>
      <c r="P94" s="59">
        <v>2500000</v>
      </c>
      <c r="Q94" s="59">
        <v>2500000</v>
      </c>
      <c r="R94" s="59">
        <v>2500000</v>
      </c>
      <c r="S94" s="59">
        <v>2500000</v>
      </c>
      <c r="T94" s="59">
        <f t="shared" si="8"/>
        <v>30000000</v>
      </c>
      <c r="U94" s="47">
        <f>+T94/12</f>
        <v>2500000</v>
      </c>
      <c r="V94" s="47">
        <f t="shared" si="9"/>
        <v>32500000</v>
      </c>
    </row>
    <row r="95" spans="1:22" s="16" customFormat="1" ht="29.25" customHeight="1" x14ac:dyDescent="0.15">
      <c r="A95" s="72" t="s">
        <v>14</v>
      </c>
      <c r="B95" s="73"/>
      <c r="C95" s="73"/>
      <c r="D95" s="74"/>
      <c r="E95" s="31"/>
      <c r="F95" s="33"/>
      <c r="G95" s="31"/>
      <c r="H95" s="32">
        <f t="shared" ref="H95:S95" si="15">SUM(H17:H94)</f>
        <v>95150000</v>
      </c>
      <c r="I95" s="32">
        <f t="shared" si="15"/>
        <v>97281000</v>
      </c>
      <c r="J95" s="32">
        <f t="shared" si="15"/>
        <v>100650000</v>
      </c>
      <c r="K95" s="32">
        <f t="shared" si="15"/>
        <v>99650000</v>
      </c>
      <c r="L95" s="32">
        <f t="shared" si="15"/>
        <v>100850000</v>
      </c>
      <c r="M95" s="32">
        <f t="shared" si="15"/>
        <v>102850000</v>
      </c>
      <c r="N95" s="32">
        <f t="shared" si="15"/>
        <v>102450000</v>
      </c>
      <c r="O95" s="32">
        <f t="shared" si="15"/>
        <v>102450000</v>
      </c>
      <c r="P95" s="32">
        <f t="shared" si="15"/>
        <v>102450000</v>
      </c>
      <c r="Q95" s="32">
        <f t="shared" si="15"/>
        <v>101650000</v>
      </c>
      <c r="R95" s="32">
        <f t="shared" si="15"/>
        <v>101650000</v>
      </c>
      <c r="S95" s="32">
        <f t="shared" si="15"/>
        <v>99750000</v>
      </c>
      <c r="T95" s="32">
        <f t="shared" si="8"/>
        <v>1206831000</v>
      </c>
      <c r="U95" s="32">
        <f>+T95/12</f>
        <v>100569250</v>
      </c>
      <c r="V95" s="32">
        <f>+T95+U95</f>
        <v>1307400250</v>
      </c>
    </row>
    <row r="96" spans="1:22" s="3" customFormat="1" ht="28.5" customHeight="1" x14ac:dyDescent="0.15">
      <c r="A96" s="4"/>
      <c r="B96" s="4"/>
      <c r="C96" s="17"/>
      <c r="D96" s="63"/>
      <c r="E96" s="5"/>
      <c r="F96" s="43"/>
      <c r="G96" s="5"/>
      <c r="H96" s="6"/>
      <c r="I96" s="7"/>
      <c r="J96" s="7"/>
      <c r="K96" s="7"/>
      <c r="L96" s="7"/>
      <c r="M96" s="8"/>
      <c r="N96" s="8"/>
      <c r="O96" s="8"/>
      <c r="P96" s="8"/>
      <c r="Q96" s="8"/>
      <c r="R96" s="54"/>
      <c r="S96" s="54"/>
      <c r="T96" s="8"/>
      <c r="U96" s="8"/>
    </row>
    <row r="97" spans="1:22" s="3" customFormat="1" ht="28.5" customHeight="1" x14ac:dyDescent="0.15">
      <c r="A97" s="4"/>
      <c r="B97" s="4"/>
      <c r="C97" s="17"/>
      <c r="D97" s="64"/>
      <c r="E97" s="9"/>
      <c r="F97" s="44"/>
      <c r="G97" s="9"/>
      <c r="H97" s="10"/>
      <c r="I97" s="8"/>
      <c r="J97" s="8"/>
      <c r="K97" s="8"/>
      <c r="L97" s="8"/>
      <c r="M97" s="8"/>
      <c r="N97" s="8"/>
      <c r="O97" s="8"/>
      <c r="P97" s="8"/>
      <c r="Q97" s="8"/>
      <c r="R97" s="54"/>
      <c r="S97" s="54"/>
      <c r="T97" s="8"/>
      <c r="U97" s="8"/>
      <c r="V97" s="8"/>
    </row>
    <row r="98" spans="1:22" x14ac:dyDescent="0.15">
      <c r="V98" s="15"/>
    </row>
  </sheetData>
  <autoFilter ref="A16:V97" xr:uid="{00000000-0009-0000-0000-000000000000}"/>
  <mergeCells count="64">
    <mergeCell ref="E58:E59"/>
    <mergeCell ref="E62:E63"/>
    <mergeCell ref="B62:B63"/>
    <mergeCell ref="C62:C63"/>
    <mergeCell ref="D62:D63"/>
    <mergeCell ref="E74:E75"/>
    <mergeCell ref="E72:E73"/>
    <mergeCell ref="A60:A61"/>
    <mergeCell ref="B60:B61"/>
    <mergeCell ref="E60:E61"/>
    <mergeCell ref="A62:A63"/>
    <mergeCell ref="D70:D71"/>
    <mergeCell ref="B66:B67"/>
    <mergeCell ref="C66:C67"/>
    <mergeCell ref="D66:D67"/>
    <mergeCell ref="E70:E71"/>
    <mergeCell ref="C68:C69"/>
    <mergeCell ref="A58:A59"/>
    <mergeCell ref="B58:B59"/>
    <mergeCell ref="C58:C59"/>
    <mergeCell ref="D58:D59"/>
    <mergeCell ref="A76:A77"/>
    <mergeCell ref="C64:C65"/>
    <mergeCell ref="D64:D65"/>
    <mergeCell ref="A66:A67"/>
    <mergeCell ref="B76:B77"/>
    <mergeCell ref="A68:A69"/>
    <mergeCell ref="B68:B69"/>
    <mergeCell ref="A56:A57"/>
    <mergeCell ref="B56:B57"/>
    <mergeCell ref="C56:C57"/>
    <mergeCell ref="D56:D57"/>
    <mergeCell ref="E56:E57"/>
    <mergeCell ref="B74:B75"/>
    <mergeCell ref="A74:A75"/>
    <mergeCell ref="D68:D69"/>
    <mergeCell ref="A64:A65"/>
    <mergeCell ref="B64:B65"/>
    <mergeCell ref="C72:C73"/>
    <mergeCell ref="A70:A71"/>
    <mergeCell ref="B70:B71"/>
    <mergeCell ref="D60:D61"/>
    <mergeCell ref="E66:E67"/>
    <mergeCell ref="E68:E69"/>
    <mergeCell ref="C70:C71"/>
    <mergeCell ref="A72:A73"/>
    <mergeCell ref="B72:B73"/>
    <mergeCell ref="E64:E65"/>
    <mergeCell ref="A95:D95"/>
    <mergeCell ref="A11:V13"/>
    <mergeCell ref="A14:R14"/>
    <mergeCell ref="A15:R15"/>
    <mergeCell ref="C74:C75"/>
    <mergeCell ref="D74:D75"/>
    <mergeCell ref="A78:A79"/>
    <mergeCell ref="B78:B79"/>
    <mergeCell ref="D72:D73"/>
    <mergeCell ref="C78:C79"/>
    <mergeCell ref="D78:D79"/>
    <mergeCell ref="C76:C77"/>
    <mergeCell ref="D76:D77"/>
    <mergeCell ref="E78:E79"/>
    <mergeCell ref="E76:E77"/>
    <mergeCell ref="C60:C61"/>
  </mergeCells>
  <printOptions horizontalCentered="1"/>
  <pageMargins left="0" right="0" top="0" bottom="0.47244094488188981" header="0.15748031496062992" footer="0.15748031496062992"/>
  <pageSetup paperSize="5" scale="5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total de asignaciones 7º 5189!Área_de_impresión</vt:lpstr>
      <vt:lpstr>total de asignaciones 7º 5189!Títulos_a_imprimir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X</cp:lastModifiedBy>
  <cp:lastPrinted>2021-03-25T13:34:37Z</cp:lastPrinted>
  <dcterms:created xsi:type="dcterms:W3CDTF">2003-03-07T14:03:57Z</dcterms:created>
  <dcterms:modified xsi:type="dcterms:W3CDTF">2024-01-31T17:17:25Z</dcterms:modified>
</cp:coreProperties>
</file>