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0" yWindow="0" windowWidth="20496" windowHeight="7752"/>
  </bookViews>
  <sheets>
    <sheet name="total de asignaciones" sheetId="103" r:id="rId1"/>
  </sheets>
  <definedNames>
    <definedName name="_xlnm._FilterDatabase" localSheetId="0" hidden="1">'total de asignaciones'!$A$8:$U$106</definedName>
    <definedName name="_xlnm.Print_Area" localSheetId="0">'total de asignaciones'!$A$1:$U$106</definedName>
    <definedName name="_xlnm.Print_Titles" localSheetId="0">'total de asignaciones'!$1:$8</definedName>
  </definedNames>
  <calcPr calcId="124519"/>
</workbook>
</file>

<file path=xl/calcChain.xml><?xml version="1.0" encoding="utf-8"?>
<calcChain xmlns="http://schemas.openxmlformats.org/spreadsheetml/2006/main">
  <c r="A13" i="103"/>
  <c r="S103" l="1"/>
  <c r="T103" s="1"/>
  <c r="S102"/>
  <c r="T102" s="1"/>
  <c r="S101"/>
  <c r="T101" s="1"/>
  <c r="S100"/>
  <c r="T100" s="1"/>
  <c r="S99"/>
  <c r="T99" s="1"/>
  <c r="S98"/>
  <c r="T98" s="1"/>
  <c r="S97"/>
  <c r="T97" s="1"/>
  <c r="S96"/>
  <c r="S95"/>
  <c r="T95" s="1"/>
  <c r="S94"/>
  <c r="T94" s="1"/>
  <c r="S93"/>
  <c r="T93" s="1"/>
  <c r="S92"/>
  <c r="S91"/>
  <c r="T91" s="1"/>
  <c r="S90"/>
  <c r="T90" s="1"/>
  <c r="S89"/>
  <c r="T89" s="1"/>
  <c r="S88"/>
  <c r="T88" s="1"/>
  <c r="S87"/>
  <c r="T87" s="1"/>
  <c r="S86"/>
  <c r="T86" s="1"/>
  <c r="S85"/>
  <c r="T85" s="1"/>
  <c r="S84"/>
  <c r="T84" s="1"/>
  <c r="S83"/>
  <c r="T83" s="1"/>
  <c r="S82"/>
  <c r="S81"/>
  <c r="T81" s="1"/>
  <c r="S80"/>
  <c r="T80" s="1"/>
  <c r="S79"/>
  <c r="T79" s="1"/>
  <c r="S78"/>
  <c r="T78" s="1"/>
  <c r="U78" s="1"/>
  <c r="S77"/>
  <c r="T77" s="1"/>
  <c r="U77" s="1"/>
  <c r="S75"/>
  <c r="T75" s="1"/>
  <c r="U75" s="1"/>
  <c r="S74"/>
  <c r="T74" s="1"/>
  <c r="U74" s="1"/>
  <c r="S73"/>
  <c r="T73" s="1"/>
  <c r="U73" s="1"/>
  <c r="S72"/>
  <c r="T72" s="1"/>
  <c r="S71"/>
  <c r="T71" s="1"/>
  <c r="U71" s="1"/>
  <c r="S70"/>
  <c r="S69"/>
  <c r="T69" s="1"/>
  <c r="U69" s="1"/>
  <c r="S68"/>
  <c r="S67"/>
  <c r="S23"/>
  <c r="T23" s="1"/>
  <c r="S22"/>
  <c r="T22" s="1"/>
  <c r="U22" s="1"/>
  <c r="S21"/>
  <c r="S20"/>
  <c r="T20" s="1"/>
  <c r="S76"/>
  <c r="S66"/>
  <c r="T66" s="1"/>
  <c r="U66" s="1"/>
  <c r="S65"/>
  <c r="S64"/>
  <c r="T64" s="1"/>
  <c r="U64" s="1"/>
  <c r="S63"/>
  <c r="S62"/>
  <c r="S61"/>
  <c r="T61" s="1"/>
  <c r="U61" s="1"/>
  <c r="S60"/>
  <c r="T60" s="1"/>
  <c r="U60" s="1"/>
  <c r="S55"/>
  <c r="T55" s="1"/>
  <c r="U55" s="1"/>
  <c r="S52"/>
  <c r="T52" s="1"/>
  <c r="U52" s="1"/>
  <c r="S49"/>
  <c r="S45"/>
  <c r="T45" s="1"/>
  <c r="U45" s="1"/>
  <c r="S42"/>
  <c r="T42" s="1"/>
  <c r="U42" s="1"/>
  <c r="S41"/>
  <c r="S39"/>
  <c r="T39" s="1"/>
  <c r="U39" s="1"/>
  <c r="S36"/>
  <c r="T36" s="1"/>
  <c r="U36" s="1"/>
  <c r="S31"/>
  <c r="S24"/>
  <c r="T24" s="1"/>
  <c r="U24" s="1"/>
  <c r="S15"/>
  <c r="S38"/>
  <c r="A14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11"/>
  <c r="S37"/>
  <c r="T37" s="1"/>
  <c r="U37" s="1"/>
  <c r="S27"/>
  <c r="T27" s="1"/>
  <c r="U27" s="1"/>
  <c r="G104"/>
  <c r="H104"/>
  <c r="I104"/>
  <c r="J104"/>
  <c r="K104"/>
  <c r="L104"/>
  <c r="M104"/>
  <c r="N104"/>
  <c r="O104"/>
  <c r="P104"/>
  <c r="Q104"/>
  <c r="R104"/>
  <c r="S25"/>
  <c r="T25" s="1"/>
  <c r="U25" s="1"/>
  <c r="S26"/>
  <c r="T26" s="1"/>
  <c r="U26" s="1"/>
  <c r="S28"/>
  <c r="T28" s="1"/>
  <c r="S30"/>
  <c r="T30" s="1"/>
  <c r="U30" s="1"/>
  <c r="S32"/>
  <c r="T32" s="1"/>
  <c r="U32" s="1"/>
  <c r="S33"/>
  <c r="T33" s="1"/>
  <c r="U33" s="1"/>
  <c r="S34"/>
  <c r="T34" s="1"/>
  <c r="S35"/>
  <c r="S40"/>
  <c r="S43"/>
  <c r="T43" s="1"/>
  <c r="U43" s="1"/>
  <c r="S44"/>
  <c r="T44" s="1"/>
  <c r="U44" s="1"/>
  <c r="S29"/>
  <c r="S46"/>
  <c r="T46" s="1"/>
  <c r="U46" s="1"/>
  <c r="S47"/>
  <c r="T47" s="1"/>
  <c r="U47" s="1"/>
  <c r="S48"/>
  <c r="T48" s="1"/>
  <c r="U48" s="1"/>
  <c r="S50"/>
  <c r="S51"/>
  <c r="T51" s="1"/>
  <c r="U51" s="1"/>
  <c r="S57"/>
  <c r="S53"/>
  <c r="S54"/>
  <c r="T54" s="1"/>
  <c r="U54" s="1"/>
  <c r="S56"/>
  <c r="T56" s="1"/>
  <c r="U56" s="1"/>
  <c r="S58"/>
  <c r="S59"/>
  <c r="T59" s="1"/>
  <c r="U59" s="1"/>
  <c r="S18"/>
  <c r="T18" s="1"/>
  <c r="S19"/>
  <c r="T19" s="1"/>
  <c r="U19" s="1"/>
  <c r="S9"/>
  <c r="S17"/>
  <c r="T17" s="1"/>
  <c r="U17" s="1"/>
  <c r="S16"/>
  <c r="T16" s="1"/>
  <c r="S14"/>
  <c r="S13"/>
  <c r="T12"/>
  <c r="U12" s="1"/>
  <c r="S11"/>
  <c r="T11" s="1"/>
  <c r="S10"/>
  <c r="T10" s="1"/>
  <c r="T41"/>
  <c r="U41" s="1"/>
  <c r="T14" l="1"/>
  <c r="U14" s="1"/>
  <c r="T9"/>
  <c r="U9" s="1"/>
  <c r="U84"/>
  <c r="U18"/>
  <c r="U90"/>
  <c r="T68"/>
  <c r="U68" s="1"/>
  <c r="T40"/>
  <c r="U40" s="1"/>
  <c r="U100"/>
  <c r="S104"/>
  <c r="U16"/>
  <c r="U72"/>
  <c r="U80"/>
  <c r="U23"/>
  <c r="U88"/>
  <c r="T50"/>
  <c r="U50" s="1"/>
  <c r="U34"/>
  <c r="U28"/>
  <c r="U11"/>
  <c r="U102"/>
  <c r="U86"/>
  <c r="U98"/>
  <c r="U94"/>
  <c r="T57"/>
  <c r="U57" s="1"/>
  <c r="T62"/>
  <c r="U62" s="1"/>
  <c r="T21"/>
  <c r="T92"/>
  <c r="U92" s="1"/>
  <c r="T65"/>
  <c r="U65" s="1"/>
  <c r="T67"/>
  <c r="U67" s="1"/>
  <c r="T96"/>
  <c r="U96" s="1"/>
  <c r="T58"/>
  <c r="U58" s="1"/>
  <c r="T53"/>
  <c r="U53" s="1"/>
  <c r="T29"/>
  <c r="U29" s="1"/>
  <c r="T38"/>
  <c r="U38" s="1"/>
  <c r="T49"/>
  <c r="U49" s="1"/>
  <c r="U20"/>
  <c r="T82"/>
  <c r="U82" s="1"/>
  <c r="T70"/>
  <c r="U70" s="1"/>
  <c r="T13"/>
  <c r="U13" s="1"/>
  <c r="T35"/>
  <c r="U35" s="1"/>
  <c r="T31"/>
  <c r="U31" s="1"/>
  <c r="T63"/>
  <c r="U63" s="1"/>
  <c r="T76"/>
  <c r="U76" s="1"/>
  <c r="U79"/>
  <c r="T104" l="1"/>
  <c r="S106" s="1"/>
  <c r="U104"/>
  <c r="U21"/>
  <c r="T106" l="1"/>
</calcChain>
</file>

<file path=xl/sharedStrings.xml><?xml version="1.0" encoding="utf-8"?>
<sst xmlns="http://schemas.openxmlformats.org/spreadsheetml/2006/main" count="202" uniqueCount="112">
  <si>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</si>
  <si>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</si>
  <si>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</si>
  <si>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</si>
  <si>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</si>
  <si>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</si>
  <si>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</si>
  <si>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</si>
  <si>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</si>
  <si>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</si>
  <si>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</si>
  <si>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</si>
  <si>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LÍNEA</t>
  </si>
  <si>
    <t>C.I.C. N°</t>
  </si>
  <si>
    <t>NOMBRES Y APELLIDOS</t>
  </si>
  <si>
    <t>ORDEN N°</t>
  </si>
  <si>
    <t>TOTALES G.</t>
  </si>
  <si>
    <t>CONCEPTO</t>
  </si>
  <si>
    <t>DENOMINACIÓN</t>
  </si>
  <si>
    <t>Sueldos</t>
  </si>
  <si>
    <t>Gasto de Representación</t>
  </si>
  <si>
    <t>MONTO TOTAL</t>
  </si>
  <si>
    <t xml:space="preserve">PLANILLA GENERAL DE PAGOS </t>
  </si>
  <si>
    <t xml:space="preserve">MONTO A DICIEMBRE </t>
  </si>
  <si>
    <t xml:space="preserve">Jornales </t>
  </si>
  <si>
    <t>SUGERENCIA DE PLANILLA PARA DAR CUMPLIMIENTO AL ARTÍCULO 7 DE LA LEY 5189/2014</t>
  </si>
  <si>
    <t>MUNICIPALIDAD DE PUERTO PINASCO</t>
  </si>
  <si>
    <t>PEDRO RAMON RECALDE ZENOS</t>
  </si>
  <si>
    <t>CECILIA ALMADA DE SMITH</t>
  </si>
  <si>
    <t>EMILIO CESPEDES</t>
  </si>
  <si>
    <t>ESTELA ROMAN DE FERREIRA</t>
  </si>
  <si>
    <t>NANCY NATALIA LIMA AYALA</t>
  </si>
  <si>
    <t>SERGIO DANIEL TALAVERA VERA</t>
  </si>
  <si>
    <t>DIONISIO FELICIANO BOGADO FLORENTIN</t>
  </si>
  <si>
    <t>DANIEL CESPEDES MANCUELLO</t>
  </si>
  <si>
    <t>FELICIA GIMENEZ DE VARGAS</t>
  </si>
  <si>
    <t>SIXTA BEATRIZ MENDOZA</t>
  </si>
  <si>
    <t>CECILIO PERALTA JARA</t>
  </si>
  <si>
    <t>GUSTAVO RAMIRO MORALES AGUILERA</t>
  </si>
  <si>
    <t>OSCAR JOAQUIN REYES RIVAS</t>
  </si>
  <si>
    <t>LIDIO CLEMENTE SANABRIA ROJAS</t>
  </si>
  <si>
    <t>ESTEBAN ANTONIO AVALOS PEREIRA</t>
  </si>
  <si>
    <t xml:space="preserve">Dieta </t>
  </si>
  <si>
    <t>ADRIAN BENITO ANTONIO DUARTE VERON</t>
  </si>
  <si>
    <t>Subsidio Familiar</t>
  </si>
  <si>
    <t>AURELIO ISASI SEGOVIA</t>
  </si>
  <si>
    <t>PAOLA SANABRIA NEGRETTE</t>
  </si>
  <si>
    <t>SUSANA MONTIEL CANTERO</t>
  </si>
  <si>
    <t>EDUARDO GONZALEZ CARDOZO</t>
  </si>
  <si>
    <t>JUAN ANTONIO OJEDA SOSA</t>
  </si>
  <si>
    <t>SANDRA RAQUEL ROJAS ALVARENGA</t>
  </si>
  <si>
    <t>ROSALINE KARINA GARCETE GARCETE</t>
  </si>
  <si>
    <t>BERNARDO ROJAS OVIEDO</t>
  </si>
  <si>
    <t>Bonificaciones</t>
  </si>
  <si>
    <t>RAMONA SILVINA ARRUA DE OVELAR</t>
  </si>
  <si>
    <t>SERGIO SOSA ACOSTA</t>
  </si>
  <si>
    <t>FRANCISCO  CORONEL CORONEL</t>
  </si>
  <si>
    <t>EDITA REINALDA ARRUA GOMEZ</t>
  </si>
  <si>
    <t>ORLANDO ESEQUIEL ALMADA ROMERO</t>
  </si>
  <si>
    <t>APARICIA JARA</t>
  </si>
  <si>
    <t>JONATHAN DOMINGO RECALDE GONZALEZ</t>
  </si>
  <si>
    <t>AMANCIO DIONISIO LARRAMENDIA GONZALEZ</t>
  </si>
  <si>
    <t>MAXIMINO SECUNDINO LARRAMENDIA GONZALEZ</t>
  </si>
  <si>
    <t>RAMON  QUINTANA</t>
  </si>
  <si>
    <t>ANTOLIANO SANABRIA ROJAS</t>
  </si>
  <si>
    <t>MARIO LEGUIZAMON</t>
  </si>
  <si>
    <t>ENRIQUE  VERON RECALDE</t>
  </si>
  <si>
    <t>JORGE LUIS GALEANO</t>
  </si>
  <si>
    <t>JOSE ASUNCION  FAMOSO NUÑEZ</t>
  </si>
  <si>
    <t>CIPRIANA CORONEL RODAS</t>
  </si>
  <si>
    <t>HERMES RICARDO GIMENEZ PINTOS</t>
  </si>
  <si>
    <t>LEISA MARIBEL CENTURION RUIZ</t>
  </si>
  <si>
    <t>GERONIMO BAREIRO PERALTA</t>
  </si>
  <si>
    <t>NINFA GRACIELA AVALOS</t>
  </si>
  <si>
    <t>SILVIO  RUIZ</t>
  </si>
  <si>
    <t>CARLOS ANTONIO YBAÑEZ O'HINGGINS</t>
  </si>
  <si>
    <t>RODRIGO ORTIZ</t>
  </si>
  <si>
    <t>JULIO CESAR AVALOS</t>
  </si>
  <si>
    <t>SAUL  MARECOS GONZALEZ</t>
  </si>
  <si>
    <t>SALUSTIANA BENITA ALVARENGA DE MARTINEZ</t>
  </si>
  <si>
    <t>ALFREDO CABALLERO VERON</t>
  </si>
  <si>
    <t>DENILSON DARIO DENIS ARRUA</t>
  </si>
  <si>
    <t>LUIS ALBERTO IRALA SANCHEZ</t>
  </si>
  <si>
    <t>TEODORA ROJAS</t>
  </si>
  <si>
    <t>PORFIRIA DENIS DE TALAVERA</t>
  </si>
  <si>
    <t>PORFIRIO RAMON SANABRIA</t>
  </si>
  <si>
    <t>MIRTHA DEL ROCIO MARTINEZ ALVARENGA</t>
  </si>
  <si>
    <t>CHARLIE ANDRES SANGUINES LUGO</t>
  </si>
  <si>
    <t>ALICIA CANTERO</t>
  </si>
  <si>
    <t>JORGE VARGAS PONTS</t>
  </si>
  <si>
    <t>LUIS ALBERTO ROMERO TORRES</t>
  </si>
  <si>
    <t>MARIA JOSEFINA GIMENEZ ARRUA</t>
  </si>
  <si>
    <t>DERLIS RAMON CHAVEZ CHAVEZ</t>
  </si>
  <si>
    <t>RAQUEL CARRERAS DE KRAUER</t>
  </si>
  <si>
    <t>ARNALDO ARIEL LIMA AYALA</t>
  </si>
  <si>
    <t>MIGUEL ANGEL BENITEZ VALIENTE</t>
  </si>
  <si>
    <t>FELICIANA VILLALBA</t>
  </si>
  <si>
    <t>CORRESPONDIENTE AL EJERCICIO FISCAL 2023</t>
  </si>
  <si>
    <t>AGUINALDO 2023</t>
  </si>
  <si>
    <t>JUNIOR RONALDO FRANCO MORAGA</t>
  </si>
  <si>
    <t>ANIBAL GARCIA GONZALEZ</t>
  </si>
  <si>
    <t>VIOLETA DEL ROCIO IRALA</t>
  </si>
  <si>
    <t>LAURA ANDREA ORTEGA ORTIZ</t>
  </si>
  <si>
    <t>TOMAS INOCENCIO RIQUELME</t>
  </si>
  <si>
    <t>PABLO LEONARDO DUARTE</t>
  </si>
  <si>
    <t>NORMA BEATRIZ LARRAMENDIA</t>
  </si>
  <si>
    <t>JULIO PARANA DOMINGUEZ</t>
  </si>
  <si>
    <t>MARCIAL MANCUELLO</t>
  </si>
  <si>
    <t>APOLINARIA GARCIA GONZALEZ</t>
  </si>
  <si>
    <t>SANTA VERONICA SANABRIA</t>
  </si>
  <si>
    <t>ZUNILDA CAROLINA TORRES FERNANDEZ</t>
  </si>
  <si>
    <t>ESMELDA TORRES FERNANDEZ</t>
  </si>
</sst>
</file>

<file path=xl/styles.xml><?xml version="1.0" encoding="utf-8"?>
<styleSheet xmlns="http://schemas.openxmlformats.org/spreadsheetml/2006/main">
  <numFmts count="5">
    <numFmt numFmtId="164" formatCode="_-* #,##0_-;\-* #,##0_-;_-* &quot;-&quot;_-;_-@_-"/>
    <numFmt numFmtId="165" formatCode="_-* #,##0.00_-;\-* #,##0.00_-;_-* &quot;-&quot;??_-;_-@_-"/>
    <numFmt numFmtId="166" formatCode="#,##0;[Red]#,##0"/>
    <numFmt numFmtId="167" formatCode="_-[$€]* #,##0.00_-;\-[$€]* #,##0.00_-;_-[$€]* &quot;-&quot;??_-;_-@_-"/>
    <numFmt numFmtId="168" formatCode="_-* #,##0_-;\-* #,##0_-;_-* &quot;-&quot;??_-;_-@_-"/>
  </numFmts>
  <fonts count="13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1"/>
      <name val="Century Gothic"/>
      <family val="2"/>
    </font>
    <font>
      <b/>
      <sz val="11"/>
      <name val="Century Gothic"/>
      <family val="2"/>
    </font>
    <font>
      <b/>
      <sz val="27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06">
    <xf numFmtId="0" fontId="0" fillId="0" borderId="0" xfId="0"/>
    <xf numFmtId="0" fontId="4" fillId="0" borderId="0" xfId="0" applyFont="1"/>
    <xf numFmtId="0" fontId="0" fillId="2" borderId="0" xfId="0" applyFill="1"/>
    <xf numFmtId="0" fontId="0" fillId="2" borderId="0" xfId="0" applyFill="1" applyAlignment="1">
      <alignment horizontal="right"/>
    </xf>
    <xf numFmtId="0" fontId="9" fillId="0" borderId="0" xfId="0" applyFont="1" applyAlignment="1">
      <alignment horizontal="right"/>
    </xf>
    <xf numFmtId="0" fontId="3" fillId="0" borderId="0" xfId="0" applyFont="1"/>
    <xf numFmtId="166" fontId="10" fillId="0" borderId="0" xfId="0" applyNumberFormat="1" applyFont="1" applyBorder="1" applyAlignment="1">
      <alignment horizontal="center"/>
    </xf>
    <xf numFmtId="3" fontId="10" fillId="0" borderId="0" xfId="0" applyNumberFormat="1" applyFont="1" applyBorder="1" applyAlignment="1">
      <alignment horizontal="right"/>
    </xf>
    <xf numFmtId="0" fontId="10" fillId="0" borderId="0" xfId="0" applyFont="1" applyBorder="1" applyAlignment="1"/>
    <xf numFmtId="3" fontId="5" fillId="2" borderId="0" xfId="3" applyNumberFormat="1" applyFont="1" applyFill="1" applyBorder="1" applyAlignment="1">
      <alignment horizontal="right"/>
    </xf>
    <xf numFmtId="3" fontId="5" fillId="2" borderId="0" xfId="3" applyNumberFormat="1" applyFont="1" applyFill="1" applyBorder="1" applyAlignment="1"/>
    <xf numFmtId="3" fontId="5" fillId="0" borderId="0" xfId="3" applyNumberFormat="1" applyFont="1" applyFill="1" applyBorder="1" applyAlignment="1"/>
    <xf numFmtId="3" fontId="5" fillId="0" borderId="0" xfId="3" applyNumberFormat="1" applyFont="1" applyBorder="1" applyAlignment="1"/>
    <xf numFmtId="0" fontId="7" fillId="0" borderId="0" xfId="0" applyFont="1" applyBorder="1" applyAlignment="1"/>
    <xf numFmtId="3" fontId="2" fillId="2" borderId="0" xfId="3" applyNumberFormat="1" applyFont="1" applyFill="1" applyBorder="1" applyAlignment="1">
      <alignment horizontal="right"/>
    </xf>
    <xf numFmtId="3" fontId="2" fillId="2" borderId="0" xfId="3" applyNumberFormat="1" applyFont="1" applyFill="1" applyBorder="1" applyAlignment="1"/>
    <xf numFmtId="3" fontId="3" fillId="0" borderId="0" xfId="0" applyNumberFormat="1" applyFont="1" applyBorder="1" applyAlignment="1">
      <alignment horizontal="right"/>
    </xf>
    <xf numFmtId="3" fontId="8" fillId="0" borderId="0" xfId="0" applyNumberFormat="1" applyFont="1" applyAlignment="1">
      <alignment horizontal="right"/>
    </xf>
    <xf numFmtId="0" fontId="3" fillId="0" borderId="0" xfId="0" applyFont="1" applyFill="1"/>
    <xf numFmtId="0" fontId="5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3" fillId="0" borderId="0" xfId="0" applyNumberFormat="1" applyFont="1"/>
    <xf numFmtId="166" fontId="11" fillId="3" borderId="3" xfId="0" applyNumberFormat="1" applyFont="1" applyFill="1" applyBorder="1" applyAlignment="1">
      <alignment horizontal="center"/>
    </xf>
    <xf numFmtId="166" fontId="3" fillId="0" borderId="0" xfId="0" applyNumberFormat="1" applyFont="1"/>
    <xf numFmtId="166" fontId="3" fillId="0" borderId="0" xfId="0" applyNumberFormat="1" applyFont="1" applyFill="1"/>
    <xf numFmtId="3" fontId="5" fillId="3" borderId="1" xfId="3" applyNumberFormat="1" applyFont="1" applyFill="1" applyBorder="1" applyAlignment="1">
      <alignment horizontal="right"/>
    </xf>
    <xf numFmtId="166" fontId="11" fillId="3" borderId="3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vertical="center"/>
    </xf>
    <xf numFmtId="3" fontId="9" fillId="0" borderId="0" xfId="0" applyNumberFormat="1" applyFont="1" applyAlignment="1">
      <alignment horizontal="center"/>
    </xf>
    <xf numFmtId="3" fontId="8" fillId="4" borderId="0" xfId="0" applyNumberFormat="1" applyFont="1" applyFill="1" applyAlignment="1">
      <alignment horizontal="right"/>
    </xf>
    <xf numFmtId="0" fontId="3" fillId="0" borderId="4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168" fontId="3" fillId="0" borderId="5" xfId="2" applyNumberFormat="1" applyFont="1" applyBorder="1" applyAlignment="1">
      <alignment horizontal="right"/>
    </xf>
    <xf numFmtId="168" fontId="3" fillId="0" borderId="5" xfId="2" applyNumberFormat="1" applyFont="1" applyBorder="1" applyAlignment="1"/>
    <xf numFmtId="168" fontId="3" fillId="0" borderId="4" xfId="2" applyNumberFormat="1" applyFont="1" applyBorder="1" applyAlignment="1"/>
    <xf numFmtId="0" fontId="3" fillId="0" borderId="7" xfId="0" applyFont="1" applyFill="1" applyBorder="1" applyAlignment="1">
      <alignment horizontal="left"/>
    </xf>
    <xf numFmtId="168" fontId="3" fillId="0" borderId="7" xfId="2" applyNumberFormat="1" applyFont="1" applyBorder="1" applyAlignment="1">
      <alignment horizontal="right"/>
    </xf>
    <xf numFmtId="168" fontId="3" fillId="0" borderId="7" xfId="2" applyNumberFormat="1" applyFont="1" applyBorder="1" applyAlignment="1"/>
    <xf numFmtId="0" fontId="0" fillId="0" borderId="0" xfId="0" applyBorder="1" applyAlignment="1"/>
    <xf numFmtId="0" fontId="9" fillId="0" borderId="0" xfId="0" applyFont="1" applyBorder="1" applyAlignment="1"/>
    <xf numFmtId="0" fontId="12" fillId="0" borderId="0" xfId="0" applyFont="1" applyBorder="1" applyAlignment="1">
      <alignment horizontal="center" vertical="center" wrapText="1"/>
    </xf>
    <xf numFmtId="168" fontId="3" fillId="0" borderId="8" xfId="2" applyNumberFormat="1" applyFont="1" applyBorder="1" applyAlignment="1">
      <alignment horizontal="right"/>
    </xf>
    <xf numFmtId="168" fontId="3" fillId="0" borderId="4" xfId="2" applyNumberFormat="1" applyFont="1" applyBorder="1" applyAlignment="1">
      <alignment horizontal="right"/>
    </xf>
    <xf numFmtId="168" fontId="3" fillId="0" borderId="9" xfId="2" applyNumberFormat="1" applyFont="1" applyBorder="1" applyAlignment="1"/>
    <xf numFmtId="168" fontId="3" fillId="0" borderId="10" xfId="2" applyNumberFormat="1" applyFont="1" applyBorder="1" applyAlignment="1"/>
    <xf numFmtId="168" fontId="3" fillId="0" borderId="11" xfId="2" applyNumberFormat="1" applyFont="1" applyBorder="1" applyAlignment="1">
      <alignment horizontal="right"/>
    </xf>
    <xf numFmtId="166" fontId="5" fillId="5" borderId="12" xfId="3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168" fontId="3" fillId="4" borderId="7" xfId="2" applyNumberFormat="1" applyFont="1" applyFill="1" applyBorder="1" applyAlignment="1">
      <alignment horizontal="right"/>
    </xf>
    <xf numFmtId="0" fontId="3" fillId="4" borderId="0" xfId="0" applyFont="1" applyFill="1"/>
    <xf numFmtId="3" fontId="3" fillId="4" borderId="0" xfId="0" applyNumberFormat="1" applyFont="1" applyFill="1"/>
    <xf numFmtId="168" fontId="3" fillId="0" borderId="7" xfId="2" applyNumberFormat="1" applyFont="1" applyFill="1" applyBorder="1" applyAlignment="1">
      <alignment horizontal="right"/>
    </xf>
    <xf numFmtId="168" fontId="3" fillId="0" borderId="4" xfId="2" applyNumberFormat="1" applyFont="1" applyFill="1" applyBorder="1" applyAlignment="1">
      <alignment horizontal="right"/>
    </xf>
    <xf numFmtId="168" fontId="3" fillId="0" borderId="5" xfId="2" applyNumberFormat="1" applyFont="1" applyFill="1" applyBorder="1" applyAlignment="1">
      <alignment horizontal="right"/>
    </xf>
    <xf numFmtId="166" fontId="3" fillId="0" borderId="15" xfId="0" applyNumberFormat="1" applyFont="1" applyFill="1" applyBorder="1" applyAlignment="1">
      <alignment horizontal="center" vertical="center" wrapText="1"/>
    </xf>
    <xf numFmtId="166" fontId="3" fillId="0" borderId="15" xfId="3" applyNumberFormat="1" applyFont="1" applyFill="1" applyBorder="1" applyAlignment="1">
      <alignment horizontal="center" vertical="center" wrapText="1"/>
    </xf>
    <xf numFmtId="166" fontId="3" fillId="0" borderId="16" xfId="3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/>
    </xf>
    <xf numFmtId="168" fontId="3" fillId="0" borderId="11" xfId="2" applyNumberFormat="1" applyFont="1" applyFill="1" applyBorder="1" applyAlignment="1">
      <alignment horizontal="right"/>
    </xf>
    <xf numFmtId="168" fontId="3" fillId="0" borderId="8" xfId="2" applyNumberFormat="1" applyFont="1" applyFill="1" applyBorder="1" applyAlignment="1">
      <alignment horizontal="right"/>
    </xf>
    <xf numFmtId="166" fontId="3" fillId="0" borderId="16" xfId="0" applyNumberFormat="1" applyFont="1" applyFill="1" applyBorder="1" applyAlignment="1">
      <alignment horizontal="center" vertical="center" wrapText="1"/>
    </xf>
    <xf numFmtId="166" fontId="3" fillId="0" borderId="7" xfId="3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166" fontId="3" fillId="0" borderId="7" xfId="0" applyNumberFormat="1" applyFont="1" applyFill="1" applyBorder="1" applyAlignment="1">
      <alignment horizontal="center" vertical="center" wrapText="1"/>
    </xf>
    <xf numFmtId="3" fontId="3" fillId="0" borderId="17" xfId="2" applyNumberFormat="1" applyFont="1" applyFill="1" applyBorder="1" applyAlignment="1">
      <alignment horizontal="center" vertical="center" wrapText="1"/>
    </xf>
    <xf numFmtId="166" fontId="3" fillId="0" borderId="11" xfId="0" applyNumberFormat="1" applyFont="1" applyFill="1" applyBorder="1" applyAlignment="1">
      <alignment horizontal="center" vertical="center" wrapText="1"/>
    </xf>
    <xf numFmtId="3" fontId="3" fillId="0" borderId="7" xfId="0" applyNumberFormat="1" applyFont="1" applyFill="1" applyBorder="1" applyAlignment="1">
      <alignment horizontal="center" vertical="center" wrapText="1"/>
    </xf>
    <xf numFmtId="3" fontId="3" fillId="0" borderId="18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3" fontId="3" fillId="0" borderId="7" xfId="2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/>
    </xf>
    <xf numFmtId="166" fontId="3" fillId="0" borderId="22" xfId="0" applyNumberFormat="1" applyFont="1" applyFill="1" applyBorder="1" applyAlignment="1">
      <alignment horizontal="center" vertical="center" wrapText="1"/>
    </xf>
    <xf numFmtId="166" fontId="3" fillId="0" borderId="21" xfId="3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166" fontId="5" fillId="5" borderId="20" xfId="3" applyNumberFormat="1" applyFont="1" applyFill="1" applyBorder="1" applyAlignment="1">
      <alignment horizontal="center" vertical="center" wrapText="1"/>
    </xf>
    <xf numFmtId="166" fontId="5" fillId="5" borderId="20" xfId="3" applyNumberFormat="1" applyFont="1" applyFill="1" applyBorder="1" applyAlignment="1">
      <alignment horizontal="center" vertical="center" wrapText="1"/>
    </xf>
    <xf numFmtId="166" fontId="5" fillId="5" borderId="19" xfId="3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166" fontId="3" fillId="0" borderId="21" xfId="0" applyNumberFormat="1" applyFont="1" applyFill="1" applyBorder="1" applyAlignment="1">
      <alignment horizontal="center" vertical="center" wrapText="1"/>
    </xf>
    <xf numFmtId="166" fontId="3" fillId="0" borderId="6" xfId="0" applyNumberFormat="1" applyFont="1" applyFill="1" applyBorder="1" applyAlignment="1">
      <alignment horizontal="center" vertical="center" wrapText="1"/>
    </xf>
    <xf numFmtId="166" fontId="3" fillId="0" borderId="24" xfId="0" applyNumberFormat="1" applyFont="1" applyFill="1" applyBorder="1" applyAlignment="1">
      <alignment horizontal="center" vertical="center" wrapText="1"/>
    </xf>
    <xf numFmtId="166" fontId="3" fillId="0" borderId="25" xfId="0" applyNumberFormat="1" applyFont="1" applyFill="1" applyBorder="1" applyAlignment="1">
      <alignment horizontal="center" vertical="center" wrapText="1"/>
    </xf>
    <xf numFmtId="166" fontId="3" fillId="0" borderId="21" xfId="0" applyNumberFormat="1" applyFont="1" applyFill="1" applyBorder="1" applyAlignment="1">
      <alignment horizontal="center" vertical="center"/>
    </xf>
    <xf numFmtId="166" fontId="3" fillId="0" borderId="6" xfId="0" applyNumberFormat="1" applyFont="1" applyFill="1" applyBorder="1" applyAlignment="1">
      <alignment horizontal="center" vertical="center"/>
    </xf>
    <xf numFmtId="166" fontId="3" fillId="0" borderId="22" xfId="0" applyNumberFormat="1" applyFont="1" applyFill="1" applyBorder="1" applyAlignment="1">
      <alignment horizontal="center" vertical="center" wrapText="1"/>
    </xf>
    <xf numFmtId="166" fontId="3" fillId="0" borderId="23" xfId="0" applyNumberFormat="1" applyFont="1" applyFill="1" applyBorder="1" applyAlignment="1">
      <alignment horizontal="center" vertical="center" wrapText="1"/>
    </xf>
    <xf numFmtId="166" fontId="3" fillId="0" borderId="21" xfId="3" applyNumberFormat="1" applyFont="1" applyFill="1" applyBorder="1" applyAlignment="1">
      <alignment horizontal="center" vertical="center" wrapText="1"/>
    </xf>
    <xf numFmtId="166" fontId="3" fillId="0" borderId="6" xfId="3" applyNumberFormat="1" applyFont="1" applyFill="1" applyBorder="1" applyAlignment="1">
      <alignment horizontal="center" vertical="center" wrapText="1"/>
    </xf>
    <xf numFmtId="166" fontId="5" fillId="5" borderId="28" xfId="3" applyNumberFormat="1" applyFont="1" applyFill="1" applyBorder="1" applyAlignment="1">
      <alignment horizontal="center" vertical="center" wrapText="1"/>
    </xf>
    <xf numFmtId="166" fontId="5" fillId="5" borderId="29" xfId="3" applyNumberFormat="1" applyFont="1" applyFill="1" applyBorder="1" applyAlignment="1">
      <alignment horizontal="center" vertical="center" wrapText="1"/>
    </xf>
    <xf numFmtId="166" fontId="11" fillId="3" borderId="26" xfId="0" applyNumberFormat="1" applyFont="1" applyFill="1" applyBorder="1" applyAlignment="1">
      <alignment horizontal="center"/>
    </xf>
    <xf numFmtId="166" fontId="11" fillId="3" borderId="27" xfId="0" applyNumberFormat="1" applyFont="1" applyFill="1" applyBorder="1" applyAlignment="1">
      <alignment horizontal="center"/>
    </xf>
    <xf numFmtId="166" fontId="11" fillId="3" borderId="3" xfId="0" applyNumberFormat="1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166" fontId="3" fillId="0" borderId="22" xfId="0" applyNumberFormat="1" applyFont="1" applyFill="1" applyBorder="1" applyAlignment="1">
      <alignment horizontal="center" vertical="center"/>
    </xf>
    <xf numFmtId="166" fontId="3" fillId="0" borderId="23" xfId="0" applyNumberFormat="1" applyFont="1" applyFill="1" applyBorder="1" applyAlignment="1">
      <alignment horizontal="center" vertical="center"/>
    </xf>
    <xf numFmtId="0" fontId="0" fillId="0" borderId="6" xfId="0" applyBorder="1"/>
    <xf numFmtId="0" fontId="0" fillId="0" borderId="23" xfId="0" applyBorder="1"/>
    <xf numFmtId="0" fontId="3" fillId="0" borderId="4" xfId="0" applyFont="1" applyFill="1" applyBorder="1" applyAlignment="1">
      <alignment horizontal="center"/>
    </xf>
  </cellXfs>
  <cellStyles count="4">
    <cellStyle name="Euro" xfId="1"/>
    <cellStyle name="Millares" xfId="2" builtinId="3"/>
    <cellStyle name="Millares [0]" xfId="3" builtinId="6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38100</xdr:colOff>
      <xdr:row>3</xdr:row>
      <xdr:rowOff>15240</xdr:rowOff>
    </xdr:from>
    <xdr:to>
      <xdr:col>20</xdr:col>
      <xdr:colOff>1653540</xdr:colOff>
      <xdr:row>3</xdr:row>
      <xdr:rowOff>2247900</xdr:rowOff>
    </xdr:to>
    <xdr:pic>
      <xdr:nvPicPr>
        <xdr:cNvPr id="57527" name="Imagen 3"/>
        <xdr:cNvPicPr preferRelativeResize="0">
          <a:picLocks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25440" y="533400"/>
          <a:ext cx="21602700" cy="2232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76200</xdr:colOff>
      <xdr:row>3</xdr:row>
      <xdr:rowOff>38100</xdr:rowOff>
    </xdr:from>
    <xdr:to>
      <xdr:col>3</xdr:col>
      <xdr:colOff>60960</xdr:colOff>
      <xdr:row>3</xdr:row>
      <xdr:rowOff>2171700</xdr:rowOff>
    </xdr:to>
    <xdr:pic>
      <xdr:nvPicPr>
        <xdr:cNvPr id="57528" name="3 Imagen" descr="ESCUDO OFICIAL PUERTO PINASCO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" y="556260"/>
          <a:ext cx="2331720" cy="2133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AA106"/>
  <sheetViews>
    <sheetView tabSelected="1" topLeftCell="A88" zoomScale="70" zoomScaleNormal="70" zoomScaleSheetLayoutView="70" workbookViewId="0">
      <selection activeCell="M104" sqref="A104:M104"/>
    </sheetView>
  </sheetViews>
  <sheetFormatPr baseColWidth="10" defaultRowHeight="13.2"/>
  <cols>
    <col min="1" max="1" width="9.5546875" customWidth="1"/>
    <col min="2" max="2" width="9.6640625" customWidth="1"/>
    <col min="3" max="3" width="15" customWidth="1"/>
    <col min="4" max="4" width="44.33203125" style="1" customWidth="1"/>
    <col min="5" max="5" width="16.33203125" style="1" customWidth="1"/>
    <col min="6" max="6" width="39.88671875" style="1" customWidth="1"/>
    <col min="7" max="7" width="17.6640625" style="3" customWidth="1"/>
    <col min="8" max="8" width="16.5546875" style="2" customWidth="1"/>
    <col min="9" max="9" width="18" style="2" customWidth="1"/>
    <col min="10" max="10" width="16.109375" style="2" customWidth="1"/>
    <col min="11" max="11" width="16.33203125" style="2" customWidth="1"/>
    <col min="12" max="12" width="16" style="2" customWidth="1"/>
    <col min="13" max="13" width="16.33203125" style="2" customWidth="1"/>
    <col min="14" max="14" width="15.88671875" style="2" customWidth="1"/>
    <col min="15" max="15" width="16.33203125" customWidth="1"/>
    <col min="16" max="16" width="16.88671875" customWidth="1"/>
    <col min="17" max="18" width="16.5546875" customWidth="1"/>
    <col min="19" max="20" width="18" customWidth="1"/>
    <col min="21" max="21" width="24.5546875" customWidth="1"/>
    <col min="25" max="25" width="14.88671875" bestFit="1" customWidth="1"/>
    <col min="26" max="26" width="14.109375" bestFit="1" customWidth="1"/>
  </cols>
  <sheetData>
    <row r="1" spans="1:27" ht="15.75" customHeight="1"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</row>
    <row r="2" spans="1:27" ht="9.75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</row>
    <row r="3" spans="1:27" ht="15.75" customHeigh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</row>
    <row r="4" spans="1:27" ht="180.75" customHeight="1">
      <c r="A4" s="39"/>
      <c r="B4" s="39"/>
      <c r="C4" s="39"/>
      <c r="D4" s="41" t="s">
        <v>26</v>
      </c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</row>
    <row r="5" spans="1:27" ht="33.75" customHeight="1">
      <c r="A5" s="40" t="s">
        <v>25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</row>
    <row r="6" spans="1:27" ht="25.5" customHeight="1">
      <c r="A6" s="83" t="s">
        <v>22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4"/>
      <c r="S6" s="17"/>
      <c r="T6" s="17"/>
      <c r="U6" s="28"/>
    </row>
    <row r="7" spans="1:27" ht="30.75" customHeight="1">
      <c r="A7" s="83" t="s">
        <v>97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4"/>
      <c r="S7" s="17"/>
      <c r="T7" s="17"/>
      <c r="U7" s="29"/>
    </row>
    <row r="8" spans="1:27" s="20" customFormat="1" ht="44.25" customHeight="1" thickBot="1">
      <c r="A8" s="19" t="s">
        <v>15</v>
      </c>
      <c r="B8" s="19" t="s">
        <v>12</v>
      </c>
      <c r="C8" s="19" t="s">
        <v>13</v>
      </c>
      <c r="D8" s="19" t="s">
        <v>14</v>
      </c>
      <c r="E8" s="19" t="s">
        <v>17</v>
      </c>
      <c r="F8" s="19" t="s">
        <v>18</v>
      </c>
      <c r="G8" s="27" t="s">
        <v>0</v>
      </c>
      <c r="H8" s="27" t="s">
        <v>1</v>
      </c>
      <c r="I8" s="27" t="s">
        <v>2</v>
      </c>
      <c r="J8" s="27" t="s">
        <v>3</v>
      </c>
      <c r="K8" s="27" t="s">
        <v>4</v>
      </c>
      <c r="L8" s="27" t="s">
        <v>5</v>
      </c>
      <c r="M8" s="27" t="s">
        <v>6</v>
      </c>
      <c r="N8" s="27" t="s">
        <v>7</v>
      </c>
      <c r="O8" s="27" t="s">
        <v>8</v>
      </c>
      <c r="P8" s="27" t="s">
        <v>9</v>
      </c>
      <c r="Q8" s="27" t="s">
        <v>10</v>
      </c>
      <c r="R8" s="27" t="s">
        <v>11</v>
      </c>
      <c r="S8" s="19" t="s">
        <v>23</v>
      </c>
      <c r="T8" s="19" t="s">
        <v>98</v>
      </c>
      <c r="U8" s="19" t="s">
        <v>21</v>
      </c>
    </row>
    <row r="9" spans="1:27" s="5" customFormat="1" ht="21.9" customHeight="1">
      <c r="A9" s="101">
        <v>1</v>
      </c>
      <c r="B9" s="84"/>
      <c r="C9" s="86">
        <v>3186736</v>
      </c>
      <c r="D9" s="99" t="s">
        <v>27</v>
      </c>
      <c r="E9" s="48">
        <v>111</v>
      </c>
      <c r="F9" s="30" t="s">
        <v>19</v>
      </c>
      <c r="G9" s="54">
        <v>10253700</v>
      </c>
      <c r="H9" s="54">
        <v>10253700</v>
      </c>
      <c r="I9" s="54">
        <v>10253700</v>
      </c>
      <c r="J9" s="54">
        <v>10253700</v>
      </c>
      <c r="K9" s="54">
        <v>10253700</v>
      </c>
      <c r="L9" s="54">
        <v>10253700</v>
      </c>
      <c r="M9" s="54">
        <v>10253700</v>
      </c>
      <c r="N9" s="54">
        <v>10253700</v>
      </c>
      <c r="O9" s="43">
        <v>10253700</v>
      </c>
      <c r="P9" s="43">
        <v>10253700</v>
      </c>
      <c r="Q9" s="43">
        <v>10253700</v>
      </c>
      <c r="R9" s="43">
        <v>10253700</v>
      </c>
      <c r="S9" s="35">
        <f>SUM(G9:R9)</f>
        <v>123044400</v>
      </c>
      <c r="T9" s="44">
        <f t="shared" ref="T9:T14" si="0">S9/12</f>
        <v>10253700</v>
      </c>
      <c r="U9" s="94">
        <f>SUM(S9:T10)</f>
        <v>198298100</v>
      </c>
      <c r="W9" s="21"/>
      <c r="Y9" s="23"/>
    </row>
    <row r="10" spans="1:27" s="5" customFormat="1" ht="21.9" customHeight="1" thickBot="1">
      <c r="A10" s="102"/>
      <c r="B10" s="85"/>
      <c r="C10" s="87"/>
      <c r="D10" s="100"/>
      <c r="E10" s="49">
        <v>113</v>
      </c>
      <c r="F10" s="32" t="s">
        <v>20</v>
      </c>
      <c r="G10" s="55">
        <v>5000000</v>
      </c>
      <c r="H10" s="55">
        <v>5000000</v>
      </c>
      <c r="I10" s="55">
        <v>5000000</v>
      </c>
      <c r="J10" s="55">
        <v>5000000</v>
      </c>
      <c r="K10" s="55">
        <v>5000000</v>
      </c>
      <c r="L10" s="55">
        <v>5000000</v>
      </c>
      <c r="M10" s="55">
        <v>5000000</v>
      </c>
      <c r="N10" s="55">
        <v>5000000</v>
      </c>
      <c r="O10" s="33">
        <v>5000000</v>
      </c>
      <c r="P10" s="33">
        <v>5000000</v>
      </c>
      <c r="Q10" s="33">
        <v>5000000</v>
      </c>
      <c r="R10" s="33">
        <v>5000000</v>
      </c>
      <c r="S10" s="34">
        <f>SUM(G10:R10)</f>
        <v>60000000</v>
      </c>
      <c r="T10" s="45">
        <f t="shared" si="0"/>
        <v>5000000</v>
      </c>
      <c r="U10" s="95"/>
      <c r="W10" s="21"/>
      <c r="Y10" s="23"/>
      <c r="AA10" s="21"/>
    </row>
    <row r="11" spans="1:27" s="5" customFormat="1" ht="21.75" customHeight="1" thickBot="1">
      <c r="A11" s="56">
        <f>A9+1</f>
        <v>2</v>
      </c>
      <c r="B11" s="57"/>
      <c r="C11" s="58">
        <v>2064548</v>
      </c>
      <c r="D11" s="59" t="s">
        <v>28</v>
      </c>
      <c r="E11" s="60">
        <v>111</v>
      </c>
      <c r="F11" s="36" t="s">
        <v>19</v>
      </c>
      <c r="G11" s="61">
        <v>708500</v>
      </c>
      <c r="H11" s="61">
        <v>708500</v>
      </c>
      <c r="I11" s="61">
        <v>708500</v>
      </c>
      <c r="J11" s="61">
        <v>708500</v>
      </c>
      <c r="K11" s="61">
        <v>708500</v>
      </c>
      <c r="L11" s="61">
        <v>708500</v>
      </c>
      <c r="M11" s="61">
        <v>708500</v>
      </c>
      <c r="N11" s="61">
        <v>708500</v>
      </c>
      <c r="O11" s="46">
        <v>708500</v>
      </c>
      <c r="P11" s="46">
        <v>708500</v>
      </c>
      <c r="Q11" s="46">
        <v>708500</v>
      </c>
      <c r="R11" s="46">
        <v>708500</v>
      </c>
      <c r="S11" s="38">
        <f>SUM(G11:R11)</f>
        <v>8502000</v>
      </c>
      <c r="T11" s="38">
        <f t="shared" si="0"/>
        <v>708500</v>
      </c>
      <c r="U11" s="47">
        <f>SUM(S11:T11)</f>
        <v>9210500</v>
      </c>
      <c r="W11" s="21"/>
    </row>
    <row r="12" spans="1:27" s="18" customFormat="1" ht="21.9" customHeight="1" thickBot="1">
      <c r="A12" s="75">
        <v>3</v>
      </c>
      <c r="B12" s="76"/>
      <c r="C12" s="76">
        <v>3806457</v>
      </c>
      <c r="D12" s="77" t="s">
        <v>29</v>
      </c>
      <c r="E12" s="48">
        <v>111</v>
      </c>
      <c r="F12" s="30" t="s">
        <v>19</v>
      </c>
      <c r="G12" s="62">
        <v>0</v>
      </c>
      <c r="H12" s="62">
        <v>0</v>
      </c>
      <c r="I12" s="62">
        <v>0</v>
      </c>
      <c r="J12" s="62">
        <v>0</v>
      </c>
      <c r="K12" s="62">
        <v>0</v>
      </c>
      <c r="L12" s="62">
        <v>0</v>
      </c>
      <c r="M12" s="62">
        <v>0</v>
      </c>
      <c r="N12" s="62">
        <v>0</v>
      </c>
      <c r="O12" s="42">
        <v>0</v>
      </c>
      <c r="P12" s="42">
        <v>0</v>
      </c>
      <c r="Q12" s="42">
        <v>0</v>
      </c>
      <c r="R12" s="42">
        <v>0</v>
      </c>
      <c r="S12" s="35">
        <v>0</v>
      </c>
      <c r="T12" s="35">
        <f t="shared" si="0"/>
        <v>0</v>
      </c>
      <c r="U12" s="78">
        <f>SUM(S12:T12)</f>
        <v>0</v>
      </c>
      <c r="V12" s="5"/>
      <c r="W12" s="21"/>
      <c r="Y12" s="24"/>
    </row>
    <row r="13" spans="1:27" s="5" customFormat="1" ht="21.9" customHeight="1" thickBot="1">
      <c r="A13" s="63">
        <f>A12+1</f>
        <v>4</v>
      </c>
      <c r="B13" s="67"/>
      <c r="C13" s="68">
        <v>2064532</v>
      </c>
      <c r="D13" s="59" t="s">
        <v>30</v>
      </c>
      <c r="E13" s="66">
        <v>111</v>
      </c>
      <c r="F13" s="36" t="s">
        <v>19</v>
      </c>
      <c r="G13" s="61">
        <v>1658232</v>
      </c>
      <c r="H13" s="61">
        <v>1658232</v>
      </c>
      <c r="I13" s="61">
        <v>1658232</v>
      </c>
      <c r="J13" s="61">
        <v>1658232</v>
      </c>
      <c r="K13" s="61">
        <v>1658232</v>
      </c>
      <c r="L13" s="61">
        <v>1658232</v>
      </c>
      <c r="M13" s="61">
        <v>1658232</v>
      </c>
      <c r="N13" s="61">
        <v>1658232</v>
      </c>
      <c r="O13" s="46">
        <v>1658232</v>
      </c>
      <c r="P13" s="46">
        <v>1658232</v>
      </c>
      <c r="Q13" s="46">
        <v>1658232</v>
      </c>
      <c r="R13" s="46">
        <v>1658232</v>
      </c>
      <c r="S13" s="38">
        <f t="shared" ref="S13:S19" si="1">SUM(G13:R13)</f>
        <v>19898784</v>
      </c>
      <c r="T13" s="38">
        <f t="shared" si="0"/>
        <v>1658232</v>
      </c>
      <c r="U13" s="47">
        <f>SUM(S13:T13)</f>
        <v>21557016</v>
      </c>
      <c r="W13" s="21"/>
    </row>
    <row r="14" spans="1:27" s="5" customFormat="1" ht="21.9" customHeight="1" thickBot="1">
      <c r="A14" s="90">
        <f>A13+1</f>
        <v>5</v>
      </c>
      <c r="B14" s="92"/>
      <c r="C14" s="92">
        <v>2155261</v>
      </c>
      <c r="D14" s="81" t="s">
        <v>31</v>
      </c>
      <c r="E14" s="66">
        <v>111</v>
      </c>
      <c r="F14" s="36" t="s">
        <v>19</v>
      </c>
      <c r="G14" s="53">
        <v>2022282</v>
      </c>
      <c r="H14" s="53">
        <v>2022282</v>
      </c>
      <c r="I14" s="53">
        <v>2022282</v>
      </c>
      <c r="J14" s="53">
        <v>2022282</v>
      </c>
      <c r="K14" s="53">
        <v>2022282</v>
      </c>
      <c r="L14" s="53">
        <v>2022282</v>
      </c>
      <c r="M14" s="53">
        <v>2022282</v>
      </c>
      <c r="N14" s="53">
        <v>2022282</v>
      </c>
      <c r="O14" s="53">
        <v>2022282</v>
      </c>
      <c r="P14" s="53">
        <v>2022282</v>
      </c>
      <c r="Q14" s="53">
        <v>2022282</v>
      </c>
      <c r="R14" s="53">
        <v>2022282</v>
      </c>
      <c r="S14" s="38">
        <f t="shared" si="1"/>
        <v>24267384</v>
      </c>
      <c r="T14" s="38">
        <f t="shared" si="0"/>
        <v>2022282</v>
      </c>
      <c r="U14" s="79">
        <f>SUM(S14:T15)</f>
        <v>27129666</v>
      </c>
      <c r="W14" s="21"/>
    </row>
    <row r="15" spans="1:27" s="5" customFormat="1" ht="21.9" customHeight="1" thickBot="1">
      <c r="A15" s="104"/>
      <c r="B15" s="103"/>
      <c r="C15" s="103"/>
      <c r="D15" s="103"/>
      <c r="E15" s="66">
        <v>131</v>
      </c>
      <c r="F15" s="36" t="s">
        <v>44</v>
      </c>
      <c r="G15" s="53">
        <v>70000</v>
      </c>
      <c r="H15" s="53">
        <v>70000</v>
      </c>
      <c r="I15" s="53">
        <v>70000</v>
      </c>
      <c r="J15" s="53">
        <v>70000</v>
      </c>
      <c r="K15" s="53">
        <v>70000</v>
      </c>
      <c r="L15" s="53">
        <v>70000</v>
      </c>
      <c r="M15" s="53">
        <v>70000</v>
      </c>
      <c r="N15" s="53">
        <v>70000</v>
      </c>
      <c r="O15" s="53">
        <v>70000</v>
      </c>
      <c r="P15" s="53">
        <v>70000</v>
      </c>
      <c r="Q15" s="53">
        <v>70000</v>
      </c>
      <c r="R15" s="53">
        <v>70000</v>
      </c>
      <c r="S15" s="38">
        <f t="shared" si="1"/>
        <v>840000</v>
      </c>
      <c r="T15" s="38"/>
      <c r="U15" s="80"/>
      <c r="W15" s="21"/>
    </row>
    <row r="16" spans="1:27" s="5" customFormat="1" ht="21.9" customHeight="1" thickBot="1">
      <c r="A16" s="63">
        <f>A14+1</f>
        <v>6</v>
      </c>
      <c r="B16" s="69"/>
      <c r="C16" s="64">
        <v>4666758</v>
      </c>
      <c r="D16" s="59" t="s">
        <v>32</v>
      </c>
      <c r="E16" s="66">
        <v>144</v>
      </c>
      <c r="F16" s="36" t="s">
        <v>24</v>
      </c>
      <c r="G16" s="53">
        <v>1200000</v>
      </c>
      <c r="H16" s="53">
        <v>1200000</v>
      </c>
      <c r="I16" s="53">
        <v>1200000</v>
      </c>
      <c r="J16" s="53">
        <v>1200000</v>
      </c>
      <c r="K16" s="53">
        <v>1200000</v>
      </c>
      <c r="L16" s="53">
        <v>1200000</v>
      </c>
      <c r="M16" s="53">
        <v>1200000</v>
      </c>
      <c r="N16" s="53">
        <v>1200000</v>
      </c>
      <c r="O16" s="53">
        <v>1200000</v>
      </c>
      <c r="P16" s="53">
        <v>1200000</v>
      </c>
      <c r="Q16" s="53">
        <v>1200000</v>
      </c>
      <c r="R16" s="53">
        <v>1200000</v>
      </c>
      <c r="S16" s="38">
        <f t="shared" si="1"/>
        <v>14400000</v>
      </c>
      <c r="T16" s="38">
        <f t="shared" ref="T16:T47" si="2">S16/12</f>
        <v>1200000</v>
      </c>
      <c r="U16" s="47">
        <f t="shared" ref="U16:U47" si="3">SUM(S16:T16)</f>
        <v>15600000</v>
      </c>
      <c r="W16" s="21"/>
    </row>
    <row r="17" spans="1:23" s="5" customFormat="1" ht="21.9" customHeight="1" thickBot="1">
      <c r="A17" s="63">
        <f t="shared" ref="A17:A20" si="4">A16+1</f>
        <v>7</v>
      </c>
      <c r="B17" s="67"/>
      <c r="C17" s="64">
        <v>2836250</v>
      </c>
      <c r="D17" s="59" t="s">
        <v>54</v>
      </c>
      <c r="E17" s="66">
        <v>144</v>
      </c>
      <c r="F17" s="36" t="s">
        <v>24</v>
      </c>
      <c r="G17" s="53">
        <v>600000</v>
      </c>
      <c r="H17" s="53">
        <v>600000</v>
      </c>
      <c r="I17" s="53">
        <v>600000</v>
      </c>
      <c r="J17" s="53">
        <v>600000</v>
      </c>
      <c r="K17" s="53">
        <v>500000</v>
      </c>
      <c r="L17" s="53">
        <v>500000</v>
      </c>
      <c r="M17" s="53">
        <v>500000</v>
      </c>
      <c r="N17" s="53">
        <v>500000</v>
      </c>
      <c r="O17" s="53">
        <v>500000</v>
      </c>
      <c r="P17" s="53">
        <v>500000</v>
      </c>
      <c r="Q17" s="53">
        <v>500000</v>
      </c>
      <c r="R17" s="53">
        <v>500000</v>
      </c>
      <c r="S17" s="38">
        <f t="shared" si="1"/>
        <v>6400000</v>
      </c>
      <c r="T17" s="38">
        <f t="shared" si="2"/>
        <v>533333.33333333337</v>
      </c>
      <c r="U17" s="47">
        <f t="shared" si="3"/>
        <v>6933333.333333333</v>
      </c>
      <c r="W17" s="21"/>
    </row>
    <row r="18" spans="1:23" s="5" customFormat="1" ht="21.9" customHeight="1" thickBot="1">
      <c r="A18" s="63">
        <f t="shared" si="4"/>
        <v>8</v>
      </c>
      <c r="B18" s="67"/>
      <c r="C18" s="64">
        <v>4091111</v>
      </c>
      <c r="D18" s="59" t="s">
        <v>55</v>
      </c>
      <c r="E18" s="66">
        <v>144</v>
      </c>
      <c r="F18" s="36" t="s">
        <v>24</v>
      </c>
      <c r="G18" s="53">
        <v>500000</v>
      </c>
      <c r="H18" s="53">
        <v>500000</v>
      </c>
      <c r="I18" s="53">
        <v>500000</v>
      </c>
      <c r="J18" s="53">
        <v>500000</v>
      </c>
      <c r="K18" s="53">
        <v>500000</v>
      </c>
      <c r="L18" s="53">
        <v>500000</v>
      </c>
      <c r="M18" s="53">
        <v>500000</v>
      </c>
      <c r="N18" s="53">
        <v>500000</v>
      </c>
      <c r="O18" s="37">
        <v>500000</v>
      </c>
      <c r="P18" s="37">
        <v>500000</v>
      </c>
      <c r="Q18" s="37">
        <v>500000</v>
      </c>
      <c r="R18" s="37">
        <v>500000</v>
      </c>
      <c r="S18" s="38">
        <f t="shared" si="1"/>
        <v>6000000</v>
      </c>
      <c r="T18" s="38">
        <f t="shared" si="2"/>
        <v>500000</v>
      </c>
      <c r="U18" s="47">
        <f t="shared" si="3"/>
        <v>6500000</v>
      </c>
      <c r="W18" s="21"/>
    </row>
    <row r="19" spans="1:23" s="5" customFormat="1" ht="21.9" customHeight="1" thickBot="1">
      <c r="A19" s="63">
        <f t="shared" si="4"/>
        <v>9</v>
      </c>
      <c r="B19" s="67"/>
      <c r="C19" s="67">
        <v>3036640</v>
      </c>
      <c r="D19" s="59" t="s">
        <v>33</v>
      </c>
      <c r="E19" s="66">
        <v>144</v>
      </c>
      <c r="F19" s="36" t="s">
        <v>24</v>
      </c>
      <c r="G19" s="53">
        <v>1000000</v>
      </c>
      <c r="H19" s="53">
        <v>1000000</v>
      </c>
      <c r="I19" s="53">
        <v>1000000</v>
      </c>
      <c r="J19" s="53">
        <v>1000000</v>
      </c>
      <c r="K19" s="53">
        <v>1000000</v>
      </c>
      <c r="L19" s="53">
        <v>1000000</v>
      </c>
      <c r="M19" s="53">
        <v>1000000</v>
      </c>
      <c r="N19" s="53">
        <v>1000000</v>
      </c>
      <c r="O19" s="53">
        <v>1000000</v>
      </c>
      <c r="P19" s="53">
        <v>1000000</v>
      </c>
      <c r="Q19" s="53">
        <v>1000000</v>
      </c>
      <c r="R19" s="53">
        <v>1000000</v>
      </c>
      <c r="S19" s="38">
        <f t="shared" si="1"/>
        <v>12000000</v>
      </c>
      <c r="T19" s="38">
        <f t="shared" si="2"/>
        <v>1000000</v>
      </c>
      <c r="U19" s="47">
        <f t="shared" si="3"/>
        <v>13000000</v>
      </c>
      <c r="W19" s="21"/>
    </row>
    <row r="20" spans="1:23" s="5" customFormat="1" ht="21.9" customHeight="1" thickBot="1">
      <c r="A20" s="63">
        <f t="shared" si="4"/>
        <v>10</v>
      </c>
      <c r="B20" s="67"/>
      <c r="C20" s="67">
        <v>2663814</v>
      </c>
      <c r="D20" s="59" t="s">
        <v>34</v>
      </c>
      <c r="E20" s="66">
        <v>144</v>
      </c>
      <c r="F20" s="36" t="s">
        <v>24</v>
      </c>
      <c r="G20" s="53">
        <v>1800000</v>
      </c>
      <c r="H20" s="53">
        <v>1800000</v>
      </c>
      <c r="I20" s="53">
        <v>1800000</v>
      </c>
      <c r="J20" s="53">
        <v>1800000</v>
      </c>
      <c r="K20" s="53">
        <v>1800000</v>
      </c>
      <c r="L20" s="53">
        <v>1800000</v>
      </c>
      <c r="M20" s="53">
        <v>1800000</v>
      </c>
      <c r="N20" s="53">
        <v>1800000</v>
      </c>
      <c r="O20" s="53">
        <v>1800000</v>
      </c>
      <c r="P20" s="53">
        <v>1800000</v>
      </c>
      <c r="Q20" s="53">
        <v>1800000</v>
      </c>
      <c r="R20" s="53">
        <v>1800000</v>
      </c>
      <c r="S20" s="38">
        <f t="shared" ref="S20:S31" si="5">SUM(G20:R20)</f>
        <v>21600000</v>
      </c>
      <c r="T20" s="38">
        <f t="shared" si="2"/>
        <v>1800000</v>
      </c>
      <c r="U20" s="47">
        <f t="shared" si="3"/>
        <v>23400000</v>
      </c>
      <c r="W20" s="21"/>
    </row>
    <row r="21" spans="1:23" s="5" customFormat="1" ht="21.9" customHeight="1" thickBot="1">
      <c r="A21" s="63">
        <f>A20+1</f>
        <v>11</v>
      </c>
      <c r="B21" s="67"/>
      <c r="C21" s="73">
        <v>6690332</v>
      </c>
      <c r="D21" s="59" t="s">
        <v>56</v>
      </c>
      <c r="E21" s="66">
        <v>144</v>
      </c>
      <c r="F21" s="36" t="s">
        <v>24</v>
      </c>
      <c r="G21" s="53">
        <v>1200000</v>
      </c>
      <c r="H21" s="53">
        <v>1200000</v>
      </c>
      <c r="I21" s="53">
        <v>1200000</v>
      </c>
      <c r="J21" s="53">
        <v>1200000</v>
      </c>
      <c r="K21" s="53">
        <v>1200000</v>
      </c>
      <c r="L21" s="53">
        <v>1200000</v>
      </c>
      <c r="M21" s="53">
        <v>1200000</v>
      </c>
      <c r="N21" s="53">
        <v>1200000</v>
      </c>
      <c r="O21" s="37">
        <v>1200000</v>
      </c>
      <c r="P21" s="37">
        <v>1200000</v>
      </c>
      <c r="Q21" s="37">
        <v>1200000</v>
      </c>
      <c r="R21" s="37">
        <v>1200000</v>
      </c>
      <c r="S21" s="38">
        <f t="shared" si="5"/>
        <v>14400000</v>
      </c>
      <c r="T21" s="38">
        <f t="shared" si="2"/>
        <v>1200000</v>
      </c>
      <c r="U21" s="47">
        <f t="shared" si="3"/>
        <v>15600000</v>
      </c>
      <c r="W21" s="21"/>
    </row>
    <row r="22" spans="1:23" s="5" customFormat="1" ht="21.9" customHeight="1" thickBot="1">
      <c r="A22" s="63">
        <f t="shared" ref="A22:A79" si="6">A21+1</f>
        <v>12</v>
      </c>
      <c r="B22" s="67"/>
      <c r="C22" s="73">
        <v>3847389</v>
      </c>
      <c r="D22" s="59" t="s">
        <v>43</v>
      </c>
      <c r="E22" s="66">
        <v>144</v>
      </c>
      <c r="F22" s="36" t="s">
        <v>24</v>
      </c>
      <c r="G22" s="53">
        <v>400000</v>
      </c>
      <c r="H22" s="53">
        <v>400000</v>
      </c>
      <c r="I22" s="53">
        <v>400000</v>
      </c>
      <c r="J22" s="53">
        <v>400000</v>
      </c>
      <c r="K22" s="53">
        <v>400000</v>
      </c>
      <c r="L22" s="53">
        <v>400000</v>
      </c>
      <c r="M22" s="53">
        <v>400000</v>
      </c>
      <c r="N22" s="53">
        <v>400000</v>
      </c>
      <c r="O22" s="37">
        <v>400000</v>
      </c>
      <c r="P22" s="37">
        <v>400000</v>
      </c>
      <c r="Q22" s="37">
        <v>400000</v>
      </c>
      <c r="R22" s="37">
        <v>400000</v>
      </c>
      <c r="S22" s="38">
        <f t="shared" si="5"/>
        <v>4800000</v>
      </c>
      <c r="T22" s="38">
        <f t="shared" si="2"/>
        <v>400000</v>
      </c>
      <c r="U22" s="47">
        <f t="shared" si="3"/>
        <v>5200000</v>
      </c>
      <c r="W22" s="21"/>
    </row>
    <row r="23" spans="1:23" s="5" customFormat="1" ht="21.9" customHeight="1" thickBot="1">
      <c r="A23" s="63">
        <f t="shared" si="6"/>
        <v>13</v>
      </c>
      <c r="B23" s="67"/>
      <c r="C23" s="67">
        <v>6924685</v>
      </c>
      <c r="D23" s="67" t="s">
        <v>50</v>
      </c>
      <c r="E23" s="66">
        <v>144</v>
      </c>
      <c r="F23" s="36" t="s">
        <v>24</v>
      </c>
      <c r="G23" s="53">
        <v>400000</v>
      </c>
      <c r="H23" s="53">
        <v>400000</v>
      </c>
      <c r="I23" s="53">
        <v>400000</v>
      </c>
      <c r="J23" s="53">
        <v>400000</v>
      </c>
      <c r="K23" s="53">
        <v>400000</v>
      </c>
      <c r="L23" s="53">
        <v>400000</v>
      </c>
      <c r="M23" s="53">
        <v>400000</v>
      </c>
      <c r="N23" s="53">
        <v>400000</v>
      </c>
      <c r="O23" s="37">
        <v>400000</v>
      </c>
      <c r="P23" s="37">
        <v>400000</v>
      </c>
      <c r="Q23" s="37">
        <v>400000</v>
      </c>
      <c r="R23" s="37">
        <v>400000</v>
      </c>
      <c r="S23" s="38">
        <f t="shared" si="5"/>
        <v>4800000</v>
      </c>
      <c r="T23" s="38">
        <f t="shared" si="2"/>
        <v>400000</v>
      </c>
      <c r="U23" s="47">
        <f t="shared" si="3"/>
        <v>5200000</v>
      </c>
      <c r="W23" s="21"/>
    </row>
    <row r="24" spans="1:23" s="5" customFormat="1" ht="21.9" customHeight="1" thickBot="1">
      <c r="A24" s="63">
        <f t="shared" si="6"/>
        <v>14</v>
      </c>
      <c r="B24" s="67"/>
      <c r="C24" s="67">
        <v>2064511</v>
      </c>
      <c r="D24" s="67" t="s">
        <v>35</v>
      </c>
      <c r="E24" s="66">
        <v>144</v>
      </c>
      <c r="F24" s="36" t="s">
        <v>24</v>
      </c>
      <c r="G24" s="53">
        <v>800000</v>
      </c>
      <c r="H24" s="53">
        <v>800000</v>
      </c>
      <c r="I24" s="53">
        <v>800000</v>
      </c>
      <c r="J24" s="53">
        <v>800000</v>
      </c>
      <c r="K24" s="53">
        <v>800000</v>
      </c>
      <c r="L24" s="53">
        <v>800000</v>
      </c>
      <c r="M24" s="53">
        <v>800000</v>
      </c>
      <c r="N24" s="53">
        <v>800000</v>
      </c>
      <c r="O24" s="37">
        <v>800000</v>
      </c>
      <c r="P24" s="37">
        <v>800000</v>
      </c>
      <c r="Q24" s="37">
        <v>800000</v>
      </c>
      <c r="R24" s="37">
        <v>800000</v>
      </c>
      <c r="S24" s="38">
        <f t="shared" si="5"/>
        <v>9600000</v>
      </c>
      <c r="T24" s="38">
        <f t="shared" si="2"/>
        <v>800000</v>
      </c>
      <c r="U24" s="47">
        <f t="shared" si="3"/>
        <v>10400000</v>
      </c>
      <c r="W24" s="21"/>
    </row>
    <row r="25" spans="1:23" s="5" customFormat="1" ht="21.9" customHeight="1" thickBot="1">
      <c r="A25" s="63">
        <f t="shared" si="6"/>
        <v>15</v>
      </c>
      <c r="B25" s="67"/>
      <c r="C25" s="70">
        <v>6569155</v>
      </c>
      <c r="D25" s="59" t="s">
        <v>57</v>
      </c>
      <c r="E25" s="66">
        <v>144</v>
      </c>
      <c r="F25" s="36" t="s">
        <v>24</v>
      </c>
      <c r="G25" s="53">
        <v>450000</v>
      </c>
      <c r="H25" s="53">
        <v>450000</v>
      </c>
      <c r="I25" s="53">
        <v>450000</v>
      </c>
      <c r="J25" s="53">
        <v>450000</v>
      </c>
      <c r="K25" s="53">
        <v>450000</v>
      </c>
      <c r="L25" s="53">
        <v>450000</v>
      </c>
      <c r="M25" s="53">
        <v>450000</v>
      </c>
      <c r="N25" s="53">
        <v>450000</v>
      </c>
      <c r="O25" s="53">
        <v>450000</v>
      </c>
      <c r="P25" s="53">
        <v>450000</v>
      </c>
      <c r="Q25" s="53">
        <v>450000</v>
      </c>
      <c r="R25" s="53">
        <v>450000</v>
      </c>
      <c r="S25" s="38">
        <f t="shared" si="5"/>
        <v>5400000</v>
      </c>
      <c r="T25" s="38">
        <f t="shared" si="2"/>
        <v>450000</v>
      </c>
      <c r="U25" s="47">
        <f t="shared" si="3"/>
        <v>5850000</v>
      </c>
      <c r="W25" s="21"/>
    </row>
    <row r="26" spans="1:23" s="5" customFormat="1" ht="21.9" customHeight="1" thickBot="1">
      <c r="A26" s="63">
        <f t="shared" si="6"/>
        <v>16</v>
      </c>
      <c r="B26" s="67"/>
      <c r="C26" s="64">
        <v>3882619</v>
      </c>
      <c r="D26" s="59" t="s">
        <v>58</v>
      </c>
      <c r="E26" s="66">
        <v>144</v>
      </c>
      <c r="F26" s="36" t="s">
        <v>24</v>
      </c>
      <c r="G26" s="53">
        <v>1800000</v>
      </c>
      <c r="H26" s="53">
        <v>1800000</v>
      </c>
      <c r="I26" s="53">
        <v>1800000</v>
      </c>
      <c r="J26" s="53">
        <v>1800000</v>
      </c>
      <c r="K26" s="53">
        <v>1800000</v>
      </c>
      <c r="L26" s="53">
        <v>1800000</v>
      </c>
      <c r="M26" s="53">
        <v>1800000</v>
      </c>
      <c r="N26" s="53">
        <v>1800000</v>
      </c>
      <c r="O26" s="53">
        <v>1800000</v>
      </c>
      <c r="P26" s="53">
        <v>1800000</v>
      </c>
      <c r="Q26" s="53">
        <v>1800000</v>
      </c>
      <c r="R26" s="53">
        <v>1800000</v>
      </c>
      <c r="S26" s="38">
        <f t="shared" si="5"/>
        <v>21600000</v>
      </c>
      <c r="T26" s="38">
        <f t="shared" si="2"/>
        <v>1800000</v>
      </c>
      <c r="U26" s="47">
        <f t="shared" si="3"/>
        <v>23400000</v>
      </c>
      <c r="W26" s="21"/>
    </row>
    <row r="27" spans="1:23" s="5" customFormat="1" ht="21.9" customHeight="1" thickBot="1">
      <c r="A27" s="63">
        <f t="shared" si="6"/>
        <v>17</v>
      </c>
      <c r="B27" s="67"/>
      <c r="C27" s="71">
        <v>4091082</v>
      </c>
      <c r="D27" s="71" t="s">
        <v>59</v>
      </c>
      <c r="E27" s="66">
        <v>144</v>
      </c>
      <c r="F27" s="36" t="s">
        <v>24</v>
      </c>
      <c r="G27" s="53">
        <v>500000</v>
      </c>
      <c r="H27" s="53">
        <v>500000</v>
      </c>
      <c r="I27" s="53">
        <v>500000</v>
      </c>
      <c r="J27" s="53">
        <v>500000</v>
      </c>
      <c r="K27" s="53">
        <v>500000</v>
      </c>
      <c r="L27" s="53">
        <v>500000</v>
      </c>
      <c r="M27" s="53">
        <v>500000</v>
      </c>
      <c r="N27" s="53">
        <v>500000</v>
      </c>
      <c r="O27" s="37">
        <v>500000</v>
      </c>
      <c r="P27" s="37">
        <v>500000</v>
      </c>
      <c r="Q27" s="37">
        <v>500000</v>
      </c>
      <c r="R27" s="37">
        <v>500000</v>
      </c>
      <c r="S27" s="38">
        <f t="shared" si="5"/>
        <v>6000000</v>
      </c>
      <c r="T27" s="38">
        <f t="shared" si="2"/>
        <v>500000</v>
      </c>
      <c r="U27" s="47">
        <f t="shared" si="3"/>
        <v>6500000</v>
      </c>
      <c r="W27" s="21"/>
    </row>
    <row r="28" spans="1:23" s="5" customFormat="1" ht="21.9" customHeight="1" thickBot="1">
      <c r="A28" s="63">
        <f t="shared" si="6"/>
        <v>18</v>
      </c>
      <c r="B28" s="67"/>
      <c r="C28" s="67">
        <v>5703722</v>
      </c>
      <c r="D28" s="65" t="s">
        <v>60</v>
      </c>
      <c r="E28" s="66">
        <v>144</v>
      </c>
      <c r="F28" s="36" t="s">
        <v>24</v>
      </c>
      <c r="G28" s="53">
        <v>600000</v>
      </c>
      <c r="H28" s="53">
        <v>600000</v>
      </c>
      <c r="I28" s="53">
        <v>600000</v>
      </c>
      <c r="J28" s="53">
        <v>600000</v>
      </c>
      <c r="K28" s="53">
        <v>600000</v>
      </c>
      <c r="L28" s="53">
        <v>600000</v>
      </c>
      <c r="M28" s="53">
        <v>600000</v>
      </c>
      <c r="N28" s="53">
        <v>600000</v>
      </c>
      <c r="O28" s="37">
        <v>600000</v>
      </c>
      <c r="P28" s="37">
        <v>600000</v>
      </c>
      <c r="Q28" s="37">
        <v>600000</v>
      </c>
      <c r="R28" s="37">
        <v>600000</v>
      </c>
      <c r="S28" s="38">
        <f t="shared" si="5"/>
        <v>7200000</v>
      </c>
      <c r="T28" s="38">
        <f t="shared" si="2"/>
        <v>600000</v>
      </c>
      <c r="U28" s="47">
        <f t="shared" si="3"/>
        <v>7800000</v>
      </c>
      <c r="W28" s="21"/>
    </row>
    <row r="29" spans="1:23" s="5" customFormat="1" ht="21.9" customHeight="1" thickBot="1">
      <c r="A29" s="63">
        <f t="shared" si="6"/>
        <v>19</v>
      </c>
      <c r="B29" s="67"/>
      <c r="C29" s="64">
        <v>4679762</v>
      </c>
      <c r="D29" s="72" t="s">
        <v>61</v>
      </c>
      <c r="E29" s="66">
        <v>144</v>
      </c>
      <c r="F29" s="36" t="s">
        <v>24</v>
      </c>
      <c r="G29" s="53">
        <v>1200000</v>
      </c>
      <c r="H29" s="53">
        <v>1200000</v>
      </c>
      <c r="I29" s="53">
        <v>1200000</v>
      </c>
      <c r="J29" s="53">
        <v>1200000</v>
      </c>
      <c r="K29" s="53">
        <v>1200000</v>
      </c>
      <c r="L29" s="53">
        <v>1200000</v>
      </c>
      <c r="M29" s="53">
        <v>1200000</v>
      </c>
      <c r="N29" s="53">
        <v>1200000</v>
      </c>
      <c r="O29" s="37">
        <v>1200000</v>
      </c>
      <c r="P29" s="37">
        <v>1200000</v>
      </c>
      <c r="Q29" s="37">
        <v>1200000</v>
      </c>
      <c r="R29" s="37">
        <v>1200000</v>
      </c>
      <c r="S29" s="38">
        <f t="shared" si="5"/>
        <v>14400000</v>
      </c>
      <c r="T29" s="38">
        <f t="shared" si="2"/>
        <v>1200000</v>
      </c>
      <c r="U29" s="47">
        <f t="shared" si="3"/>
        <v>15600000</v>
      </c>
      <c r="W29" s="21"/>
    </row>
    <row r="30" spans="1:23" s="5" customFormat="1" ht="21.9" customHeight="1" thickBot="1">
      <c r="A30" s="63">
        <f t="shared" si="6"/>
        <v>20</v>
      </c>
      <c r="B30" s="67"/>
      <c r="C30" s="70">
        <v>6154505</v>
      </c>
      <c r="D30" s="59" t="s">
        <v>62</v>
      </c>
      <c r="E30" s="66">
        <v>144</v>
      </c>
      <c r="F30" s="36" t="s">
        <v>24</v>
      </c>
      <c r="G30" s="53">
        <v>600000</v>
      </c>
      <c r="H30" s="53">
        <v>600000</v>
      </c>
      <c r="I30" s="53">
        <v>600000</v>
      </c>
      <c r="J30" s="53">
        <v>600000</v>
      </c>
      <c r="K30" s="53">
        <v>600000</v>
      </c>
      <c r="L30" s="53">
        <v>600000</v>
      </c>
      <c r="M30" s="53">
        <v>600000</v>
      </c>
      <c r="N30" s="53">
        <v>600000</v>
      </c>
      <c r="O30" s="50">
        <v>600000</v>
      </c>
      <c r="P30" s="50">
        <v>600000</v>
      </c>
      <c r="Q30" s="50">
        <v>600000</v>
      </c>
      <c r="R30" s="50">
        <v>600000</v>
      </c>
      <c r="S30" s="38">
        <f t="shared" si="5"/>
        <v>7200000</v>
      </c>
      <c r="T30" s="38">
        <f t="shared" si="2"/>
        <v>600000</v>
      </c>
      <c r="U30" s="47">
        <f t="shared" si="3"/>
        <v>7800000</v>
      </c>
      <c r="W30" s="21"/>
    </row>
    <row r="31" spans="1:23" s="5" customFormat="1" ht="21.9" customHeight="1" thickBot="1">
      <c r="A31" s="63">
        <f t="shared" si="6"/>
        <v>21</v>
      </c>
      <c r="B31" s="67"/>
      <c r="C31" s="70">
        <v>3489710</v>
      </c>
      <c r="D31" s="59" t="s">
        <v>36</v>
      </c>
      <c r="E31" s="66">
        <v>144</v>
      </c>
      <c r="F31" s="36" t="s">
        <v>24</v>
      </c>
      <c r="G31" s="53">
        <v>500000</v>
      </c>
      <c r="H31" s="53">
        <v>500000</v>
      </c>
      <c r="I31" s="53">
        <v>500000</v>
      </c>
      <c r="J31" s="53">
        <v>500000</v>
      </c>
      <c r="K31" s="53">
        <v>500000</v>
      </c>
      <c r="L31" s="53">
        <v>500000</v>
      </c>
      <c r="M31" s="53">
        <v>500000</v>
      </c>
      <c r="N31" s="53">
        <v>500000</v>
      </c>
      <c r="O31" s="50">
        <v>500000</v>
      </c>
      <c r="P31" s="50">
        <v>500000</v>
      </c>
      <c r="Q31" s="50">
        <v>500000</v>
      </c>
      <c r="R31" s="50">
        <v>500000</v>
      </c>
      <c r="S31" s="38">
        <f t="shared" si="5"/>
        <v>6000000</v>
      </c>
      <c r="T31" s="38">
        <f t="shared" si="2"/>
        <v>500000</v>
      </c>
      <c r="U31" s="47">
        <f t="shared" si="3"/>
        <v>6500000</v>
      </c>
      <c r="W31" s="21"/>
    </row>
    <row r="32" spans="1:23" s="5" customFormat="1" ht="21.9" customHeight="1" thickBot="1">
      <c r="A32" s="63">
        <f t="shared" si="6"/>
        <v>22</v>
      </c>
      <c r="B32" s="67"/>
      <c r="C32" s="70">
        <v>1687375</v>
      </c>
      <c r="D32" s="59" t="s">
        <v>63</v>
      </c>
      <c r="E32" s="66">
        <v>144</v>
      </c>
      <c r="F32" s="36" t="s">
        <v>24</v>
      </c>
      <c r="G32" s="53">
        <v>700000</v>
      </c>
      <c r="H32" s="53">
        <v>700000</v>
      </c>
      <c r="I32" s="53">
        <v>700000</v>
      </c>
      <c r="J32" s="53">
        <v>700000</v>
      </c>
      <c r="K32" s="53">
        <v>700000</v>
      </c>
      <c r="L32" s="53">
        <v>700000</v>
      </c>
      <c r="M32" s="53">
        <v>700000</v>
      </c>
      <c r="N32" s="53">
        <v>700000</v>
      </c>
      <c r="O32" s="50">
        <v>700000</v>
      </c>
      <c r="P32" s="50">
        <v>700000</v>
      </c>
      <c r="Q32" s="50">
        <v>700000</v>
      </c>
      <c r="R32" s="50">
        <v>700000</v>
      </c>
      <c r="S32" s="38">
        <f>SUM(G32:R32)</f>
        <v>8400000</v>
      </c>
      <c r="T32" s="38">
        <f t="shared" si="2"/>
        <v>700000</v>
      </c>
      <c r="U32" s="47">
        <f t="shared" si="3"/>
        <v>9100000</v>
      </c>
      <c r="W32" s="21"/>
    </row>
    <row r="33" spans="1:25" s="5" customFormat="1" ht="21.9" customHeight="1" thickBot="1">
      <c r="A33" s="63">
        <f t="shared" si="6"/>
        <v>23</v>
      </c>
      <c r="B33" s="67"/>
      <c r="C33" s="70">
        <v>1581262</v>
      </c>
      <c r="D33" s="59" t="s">
        <v>52</v>
      </c>
      <c r="E33" s="66">
        <v>144</v>
      </c>
      <c r="F33" s="36" t="s">
        <v>24</v>
      </c>
      <c r="G33" s="53">
        <v>1500000</v>
      </c>
      <c r="H33" s="53">
        <v>1500000</v>
      </c>
      <c r="I33" s="53">
        <v>1500000</v>
      </c>
      <c r="J33" s="53">
        <v>1500000</v>
      </c>
      <c r="K33" s="53">
        <v>1500000</v>
      </c>
      <c r="L33" s="53">
        <v>1500000</v>
      </c>
      <c r="M33" s="53">
        <v>1500000</v>
      </c>
      <c r="N33" s="53">
        <v>1500000</v>
      </c>
      <c r="O33" s="37">
        <v>1500000</v>
      </c>
      <c r="P33" s="37">
        <v>1500000</v>
      </c>
      <c r="Q33" s="37">
        <v>1500000</v>
      </c>
      <c r="R33" s="37">
        <v>1500000</v>
      </c>
      <c r="S33" s="38">
        <f t="shared" ref="S33:S67" si="7">SUM(G33:R33)</f>
        <v>18000000</v>
      </c>
      <c r="T33" s="38">
        <f t="shared" si="2"/>
        <v>1500000</v>
      </c>
      <c r="U33" s="47">
        <f t="shared" si="3"/>
        <v>19500000</v>
      </c>
      <c r="W33" s="21"/>
    </row>
    <row r="34" spans="1:25" s="5" customFormat="1" ht="21.9" customHeight="1" thickBot="1">
      <c r="A34" s="63">
        <f t="shared" si="6"/>
        <v>24</v>
      </c>
      <c r="B34" s="67"/>
      <c r="C34" s="64">
        <v>3036635</v>
      </c>
      <c r="D34" s="59" t="s">
        <v>64</v>
      </c>
      <c r="E34" s="66">
        <v>144</v>
      </c>
      <c r="F34" s="36" t="s">
        <v>24</v>
      </c>
      <c r="G34" s="53">
        <v>800000</v>
      </c>
      <c r="H34" s="53">
        <v>800000</v>
      </c>
      <c r="I34" s="53">
        <v>800000</v>
      </c>
      <c r="J34" s="53">
        <v>800000</v>
      </c>
      <c r="K34" s="53">
        <v>800000</v>
      </c>
      <c r="L34" s="53">
        <v>800000</v>
      </c>
      <c r="M34" s="53">
        <v>800000</v>
      </c>
      <c r="N34" s="53">
        <v>800000</v>
      </c>
      <c r="O34" s="50">
        <v>800000</v>
      </c>
      <c r="P34" s="50">
        <v>800000</v>
      </c>
      <c r="Q34" s="50">
        <v>800000</v>
      </c>
      <c r="R34" s="50">
        <v>800000</v>
      </c>
      <c r="S34" s="38">
        <f t="shared" si="7"/>
        <v>9600000</v>
      </c>
      <c r="T34" s="38">
        <f t="shared" si="2"/>
        <v>800000</v>
      </c>
      <c r="U34" s="47">
        <f t="shared" si="3"/>
        <v>10400000</v>
      </c>
      <c r="W34" s="21"/>
    </row>
    <row r="35" spans="1:25" s="5" customFormat="1" ht="21.9" customHeight="1" thickBot="1">
      <c r="A35" s="63">
        <f t="shared" si="6"/>
        <v>25</v>
      </c>
      <c r="B35" s="67"/>
      <c r="C35" s="64">
        <v>4091116</v>
      </c>
      <c r="D35" s="59" t="s">
        <v>37</v>
      </c>
      <c r="E35" s="66">
        <v>144</v>
      </c>
      <c r="F35" s="36" t="s">
        <v>24</v>
      </c>
      <c r="G35" s="53">
        <v>500000</v>
      </c>
      <c r="H35" s="53">
        <v>500000</v>
      </c>
      <c r="I35" s="53">
        <v>500000</v>
      </c>
      <c r="J35" s="53">
        <v>500000</v>
      </c>
      <c r="K35" s="53">
        <v>500000</v>
      </c>
      <c r="L35" s="53">
        <v>500000</v>
      </c>
      <c r="M35" s="53">
        <v>500000</v>
      </c>
      <c r="N35" s="53">
        <v>500000</v>
      </c>
      <c r="O35" s="37">
        <v>500000</v>
      </c>
      <c r="P35" s="37">
        <v>500000</v>
      </c>
      <c r="Q35" s="37">
        <v>500000</v>
      </c>
      <c r="R35" s="37">
        <v>500000</v>
      </c>
      <c r="S35" s="38">
        <f t="shared" si="7"/>
        <v>6000000</v>
      </c>
      <c r="T35" s="38">
        <f t="shared" si="2"/>
        <v>500000</v>
      </c>
      <c r="U35" s="47">
        <f t="shared" si="3"/>
        <v>6500000</v>
      </c>
      <c r="W35" s="21"/>
    </row>
    <row r="36" spans="1:25" s="5" customFormat="1" ht="21.9" customHeight="1" thickBot="1">
      <c r="A36" s="63">
        <f t="shared" si="6"/>
        <v>26</v>
      </c>
      <c r="B36" s="67"/>
      <c r="C36" s="64">
        <v>3787676</v>
      </c>
      <c r="D36" s="59" t="s">
        <v>45</v>
      </c>
      <c r="E36" s="66">
        <v>144</v>
      </c>
      <c r="F36" s="36" t="s">
        <v>24</v>
      </c>
      <c r="G36" s="53">
        <v>600000</v>
      </c>
      <c r="H36" s="53">
        <v>600000</v>
      </c>
      <c r="I36" s="53">
        <v>600000</v>
      </c>
      <c r="J36" s="53">
        <v>600000</v>
      </c>
      <c r="K36" s="53">
        <v>600000</v>
      </c>
      <c r="L36" s="53">
        <v>600000</v>
      </c>
      <c r="M36" s="53">
        <v>600000</v>
      </c>
      <c r="N36" s="53">
        <v>600000</v>
      </c>
      <c r="O36" s="37">
        <v>600000</v>
      </c>
      <c r="P36" s="37">
        <v>600000</v>
      </c>
      <c r="Q36" s="37">
        <v>600000</v>
      </c>
      <c r="R36" s="37">
        <v>600000</v>
      </c>
      <c r="S36" s="38">
        <f t="shared" si="7"/>
        <v>7200000</v>
      </c>
      <c r="T36" s="38">
        <f t="shared" si="2"/>
        <v>600000</v>
      </c>
      <c r="U36" s="47">
        <f t="shared" si="3"/>
        <v>7800000</v>
      </c>
      <c r="W36" s="21"/>
    </row>
    <row r="37" spans="1:25" s="5" customFormat="1" ht="21.9" customHeight="1" thickBot="1">
      <c r="A37" s="63">
        <f t="shared" si="6"/>
        <v>27</v>
      </c>
      <c r="B37" s="67"/>
      <c r="C37" s="64">
        <v>5117120</v>
      </c>
      <c r="D37" s="59" t="s">
        <v>47</v>
      </c>
      <c r="E37" s="66">
        <v>144</v>
      </c>
      <c r="F37" s="36" t="s">
        <v>24</v>
      </c>
      <c r="G37" s="53">
        <v>500000</v>
      </c>
      <c r="H37" s="53">
        <v>500000</v>
      </c>
      <c r="I37" s="53">
        <v>500000</v>
      </c>
      <c r="J37" s="53">
        <v>500000</v>
      </c>
      <c r="K37" s="53">
        <v>500000</v>
      </c>
      <c r="L37" s="53">
        <v>500000</v>
      </c>
      <c r="M37" s="53">
        <v>500000</v>
      </c>
      <c r="N37" s="53">
        <v>500000</v>
      </c>
      <c r="O37" s="50">
        <v>500000</v>
      </c>
      <c r="P37" s="50">
        <v>500000</v>
      </c>
      <c r="Q37" s="50">
        <v>500000</v>
      </c>
      <c r="R37" s="50">
        <v>500000</v>
      </c>
      <c r="S37" s="38">
        <f t="shared" si="7"/>
        <v>6000000</v>
      </c>
      <c r="T37" s="38">
        <f t="shared" si="2"/>
        <v>500000</v>
      </c>
      <c r="U37" s="47">
        <f t="shared" si="3"/>
        <v>6500000</v>
      </c>
      <c r="W37" s="21"/>
    </row>
    <row r="38" spans="1:25" s="5" customFormat="1" ht="21.9" customHeight="1" thickBot="1">
      <c r="A38" s="63">
        <f t="shared" si="6"/>
        <v>28</v>
      </c>
      <c r="B38" s="67"/>
      <c r="C38" s="64">
        <v>8142949</v>
      </c>
      <c r="D38" s="59" t="s">
        <v>46</v>
      </c>
      <c r="E38" s="66">
        <v>144</v>
      </c>
      <c r="F38" s="36" t="s">
        <v>24</v>
      </c>
      <c r="G38" s="53">
        <v>400000</v>
      </c>
      <c r="H38" s="53">
        <v>400000</v>
      </c>
      <c r="I38" s="53">
        <v>400000</v>
      </c>
      <c r="J38" s="53">
        <v>400000</v>
      </c>
      <c r="K38" s="53">
        <v>400000</v>
      </c>
      <c r="L38" s="53">
        <v>400000</v>
      </c>
      <c r="M38" s="53">
        <v>400000</v>
      </c>
      <c r="N38" s="53">
        <v>400000</v>
      </c>
      <c r="O38" s="53">
        <v>400000</v>
      </c>
      <c r="P38" s="53">
        <v>400000</v>
      </c>
      <c r="Q38" s="50">
        <v>400000</v>
      </c>
      <c r="R38" s="50">
        <v>400000</v>
      </c>
      <c r="S38" s="38">
        <f t="shared" si="7"/>
        <v>4800000</v>
      </c>
      <c r="T38" s="38">
        <f t="shared" si="2"/>
        <v>400000</v>
      </c>
      <c r="U38" s="47">
        <f t="shared" si="3"/>
        <v>5200000</v>
      </c>
      <c r="W38" s="21"/>
    </row>
    <row r="39" spans="1:25" s="51" customFormat="1" ht="21.9" customHeight="1" thickBot="1">
      <c r="A39" s="63">
        <f t="shared" si="6"/>
        <v>29</v>
      </c>
      <c r="B39" s="67"/>
      <c r="C39" s="64">
        <v>924730</v>
      </c>
      <c r="D39" s="59" t="s">
        <v>38</v>
      </c>
      <c r="E39" s="66">
        <v>144</v>
      </c>
      <c r="F39" s="36" t="s">
        <v>24</v>
      </c>
      <c r="G39" s="53">
        <v>2300000</v>
      </c>
      <c r="H39" s="53">
        <v>2300000</v>
      </c>
      <c r="I39" s="53">
        <v>2300000</v>
      </c>
      <c r="J39" s="53">
        <v>2300000</v>
      </c>
      <c r="K39" s="53">
        <v>2300000</v>
      </c>
      <c r="L39" s="53">
        <v>2300000</v>
      </c>
      <c r="M39" s="53">
        <v>2300000</v>
      </c>
      <c r="N39" s="53">
        <v>2300000</v>
      </c>
      <c r="O39" s="53">
        <v>2300000</v>
      </c>
      <c r="P39" s="53">
        <v>2300000</v>
      </c>
      <c r="Q39" s="53">
        <v>2300000</v>
      </c>
      <c r="R39" s="53">
        <v>2300000</v>
      </c>
      <c r="S39" s="38">
        <f t="shared" si="7"/>
        <v>27600000</v>
      </c>
      <c r="T39" s="38">
        <f t="shared" si="2"/>
        <v>2300000</v>
      </c>
      <c r="U39" s="47">
        <f t="shared" si="3"/>
        <v>29900000</v>
      </c>
      <c r="W39" s="52"/>
    </row>
    <row r="40" spans="1:25" s="5" customFormat="1" ht="21.9" customHeight="1" thickBot="1">
      <c r="A40" s="63">
        <f t="shared" si="6"/>
        <v>30</v>
      </c>
      <c r="B40" s="67"/>
      <c r="C40" s="64">
        <v>5010120</v>
      </c>
      <c r="D40" s="59" t="s">
        <v>99</v>
      </c>
      <c r="E40" s="66">
        <v>144</v>
      </c>
      <c r="F40" s="36" t="s">
        <v>24</v>
      </c>
      <c r="G40" s="53">
        <v>2000000</v>
      </c>
      <c r="H40" s="53">
        <v>2000000</v>
      </c>
      <c r="I40" s="53">
        <v>2000000</v>
      </c>
      <c r="J40" s="53">
        <v>2000000</v>
      </c>
      <c r="K40" s="53">
        <v>2000000</v>
      </c>
      <c r="L40" s="53">
        <v>2000000</v>
      </c>
      <c r="M40" s="53">
        <v>2000000</v>
      </c>
      <c r="N40" s="53">
        <v>2000000</v>
      </c>
      <c r="O40" s="37">
        <v>2000000</v>
      </c>
      <c r="P40" s="37">
        <v>2200000</v>
      </c>
      <c r="Q40" s="37">
        <v>2200000</v>
      </c>
      <c r="R40" s="37">
        <v>2200000</v>
      </c>
      <c r="S40" s="38">
        <f t="shared" si="7"/>
        <v>24600000</v>
      </c>
      <c r="T40" s="38">
        <f t="shared" si="2"/>
        <v>2050000</v>
      </c>
      <c r="U40" s="47">
        <f t="shared" si="3"/>
        <v>26650000</v>
      </c>
      <c r="W40" s="21"/>
    </row>
    <row r="41" spans="1:25" s="5" customFormat="1" ht="21.9" customHeight="1" thickBot="1">
      <c r="A41" s="63">
        <f t="shared" si="6"/>
        <v>31</v>
      </c>
      <c r="B41" s="64"/>
      <c r="C41" s="64">
        <v>2663821</v>
      </c>
      <c r="D41" s="59" t="s">
        <v>65</v>
      </c>
      <c r="E41" s="66">
        <v>144</v>
      </c>
      <c r="F41" s="36" t="s">
        <v>24</v>
      </c>
      <c r="G41" s="37">
        <v>800000</v>
      </c>
      <c r="H41" s="37">
        <v>800000</v>
      </c>
      <c r="I41" s="37">
        <v>800000</v>
      </c>
      <c r="J41" s="37">
        <v>800000</v>
      </c>
      <c r="K41" s="37">
        <v>800000</v>
      </c>
      <c r="L41" s="37">
        <v>800000</v>
      </c>
      <c r="M41" s="37">
        <v>800000</v>
      </c>
      <c r="N41" s="53">
        <v>800000</v>
      </c>
      <c r="O41" s="37">
        <v>800000</v>
      </c>
      <c r="P41" s="37">
        <v>800000</v>
      </c>
      <c r="Q41" s="37">
        <v>800000</v>
      </c>
      <c r="R41" s="37">
        <v>800000</v>
      </c>
      <c r="S41" s="38">
        <f t="shared" si="7"/>
        <v>9600000</v>
      </c>
      <c r="T41" s="38">
        <f t="shared" si="2"/>
        <v>800000</v>
      </c>
      <c r="U41" s="47">
        <f t="shared" si="3"/>
        <v>10400000</v>
      </c>
      <c r="W41" s="21"/>
    </row>
    <row r="42" spans="1:25" s="5" customFormat="1" ht="21.9" customHeight="1" thickBot="1">
      <c r="A42" s="63">
        <f t="shared" si="6"/>
        <v>32</v>
      </c>
      <c r="B42" s="64"/>
      <c r="C42" s="64">
        <v>1670456</v>
      </c>
      <c r="D42" s="59" t="s">
        <v>39</v>
      </c>
      <c r="E42" s="66">
        <v>144</v>
      </c>
      <c r="F42" s="36" t="s">
        <v>24</v>
      </c>
      <c r="G42" s="53">
        <v>1800000</v>
      </c>
      <c r="H42" s="53">
        <v>1800000</v>
      </c>
      <c r="I42" s="53">
        <v>1800000</v>
      </c>
      <c r="J42" s="53">
        <v>1800000</v>
      </c>
      <c r="K42" s="53">
        <v>1800000</v>
      </c>
      <c r="L42" s="53">
        <v>1800000</v>
      </c>
      <c r="M42" s="53">
        <v>1800000</v>
      </c>
      <c r="N42" s="53">
        <v>1800000</v>
      </c>
      <c r="O42" s="37">
        <v>1800000</v>
      </c>
      <c r="P42" s="37">
        <v>1800000</v>
      </c>
      <c r="Q42" s="37">
        <v>1800000</v>
      </c>
      <c r="R42" s="37">
        <v>1800000</v>
      </c>
      <c r="S42" s="38">
        <f t="shared" si="7"/>
        <v>21600000</v>
      </c>
      <c r="T42" s="38">
        <f t="shared" si="2"/>
        <v>1800000</v>
      </c>
      <c r="U42" s="47">
        <f t="shared" si="3"/>
        <v>23400000</v>
      </c>
      <c r="W42" s="21"/>
    </row>
    <row r="43" spans="1:25" s="5" customFormat="1" ht="21.9" customHeight="1" thickBot="1">
      <c r="A43" s="63">
        <f t="shared" si="6"/>
        <v>33</v>
      </c>
      <c r="B43" s="67"/>
      <c r="C43" s="73">
        <v>4091139</v>
      </c>
      <c r="D43" s="59" t="s">
        <v>40</v>
      </c>
      <c r="E43" s="66">
        <v>144</v>
      </c>
      <c r="F43" s="36" t="s">
        <v>24</v>
      </c>
      <c r="G43" s="53">
        <v>2100000</v>
      </c>
      <c r="H43" s="53">
        <v>2100000</v>
      </c>
      <c r="I43" s="53">
        <v>2100000</v>
      </c>
      <c r="J43" s="53">
        <v>2100000</v>
      </c>
      <c r="K43" s="53">
        <v>2100000</v>
      </c>
      <c r="L43" s="53">
        <v>2300000</v>
      </c>
      <c r="M43" s="53">
        <v>2300000</v>
      </c>
      <c r="N43" s="53">
        <v>2300000</v>
      </c>
      <c r="O43" s="37">
        <v>2300000</v>
      </c>
      <c r="P43" s="37">
        <v>2300000</v>
      </c>
      <c r="Q43" s="37">
        <v>2300000</v>
      </c>
      <c r="R43" s="37">
        <v>2300000</v>
      </c>
      <c r="S43" s="38">
        <f t="shared" si="7"/>
        <v>26600000</v>
      </c>
      <c r="T43" s="38">
        <f t="shared" si="2"/>
        <v>2216666.6666666665</v>
      </c>
      <c r="U43" s="47">
        <f t="shared" si="3"/>
        <v>28816666.666666668</v>
      </c>
      <c r="W43" s="21"/>
    </row>
    <row r="44" spans="1:25" s="5" customFormat="1" ht="21.9" customHeight="1" thickBot="1">
      <c r="A44" s="63">
        <f t="shared" si="6"/>
        <v>34</v>
      </c>
      <c r="B44" s="67"/>
      <c r="C44" s="64">
        <v>2064501</v>
      </c>
      <c r="D44" s="59" t="s">
        <v>66</v>
      </c>
      <c r="E44" s="66">
        <v>144</v>
      </c>
      <c r="F44" s="36" t="s">
        <v>24</v>
      </c>
      <c r="G44" s="53">
        <v>4500000</v>
      </c>
      <c r="H44" s="53">
        <v>4500000</v>
      </c>
      <c r="I44" s="53">
        <v>4500000</v>
      </c>
      <c r="J44" s="53">
        <v>4500000</v>
      </c>
      <c r="K44" s="53">
        <v>4500000</v>
      </c>
      <c r="L44" s="53">
        <v>4500000</v>
      </c>
      <c r="M44" s="53">
        <v>4500000</v>
      </c>
      <c r="N44" s="53">
        <v>4500000</v>
      </c>
      <c r="O44" s="37">
        <v>4500000</v>
      </c>
      <c r="P44" s="37">
        <v>4500000</v>
      </c>
      <c r="Q44" s="37">
        <v>4500000</v>
      </c>
      <c r="R44" s="37">
        <v>4500000</v>
      </c>
      <c r="S44" s="38">
        <f t="shared" si="7"/>
        <v>54000000</v>
      </c>
      <c r="T44" s="38">
        <f t="shared" si="2"/>
        <v>4500000</v>
      </c>
      <c r="U44" s="47">
        <f t="shared" si="3"/>
        <v>58500000</v>
      </c>
      <c r="W44" s="21"/>
    </row>
    <row r="45" spans="1:25" s="5" customFormat="1" ht="21.9" customHeight="1" thickBot="1">
      <c r="A45" s="63">
        <f t="shared" si="6"/>
        <v>35</v>
      </c>
      <c r="B45" s="67"/>
      <c r="C45" s="64">
        <v>2524830</v>
      </c>
      <c r="D45" s="59" t="s">
        <v>67</v>
      </c>
      <c r="E45" s="66">
        <v>144</v>
      </c>
      <c r="F45" s="36" t="s">
        <v>24</v>
      </c>
      <c r="G45" s="53">
        <v>1000000</v>
      </c>
      <c r="H45" s="53">
        <v>1000000</v>
      </c>
      <c r="I45" s="53">
        <v>1000000</v>
      </c>
      <c r="J45" s="53">
        <v>1000000</v>
      </c>
      <c r="K45" s="53">
        <v>1000000</v>
      </c>
      <c r="L45" s="53">
        <v>1000000</v>
      </c>
      <c r="M45" s="53">
        <v>1000000</v>
      </c>
      <c r="N45" s="53">
        <v>1000000</v>
      </c>
      <c r="O45" s="37">
        <v>1000000</v>
      </c>
      <c r="P45" s="37">
        <v>1000000</v>
      </c>
      <c r="Q45" s="37">
        <v>1000000</v>
      </c>
      <c r="R45" s="37">
        <v>1000000</v>
      </c>
      <c r="S45" s="38">
        <f t="shared" si="7"/>
        <v>12000000</v>
      </c>
      <c r="T45" s="38">
        <f t="shared" si="2"/>
        <v>1000000</v>
      </c>
      <c r="U45" s="47">
        <f t="shared" si="3"/>
        <v>13000000</v>
      </c>
      <c r="W45" s="21"/>
    </row>
    <row r="46" spans="1:25" s="5" customFormat="1" ht="21.9" customHeight="1" thickBot="1">
      <c r="A46" s="63">
        <f t="shared" si="6"/>
        <v>36</v>
      </c>
      <c r="B46" s="67"/>
      <c r="C46" s="64">
        <v>5296855</v>
      </c>
      <c r="D46" s="59" t="s">
        <v>48</v>
      </c>
      <c r="E46" s="60">
        <v>144</v>
      </c>
      <c r="F46" s="36" t="s">
        <v>24</v>
      </c>
      <c r="G46" s="53">
        <v>400000</v>
      </c>
      <c r="H46" s="53">
        <v>400000</v>
      </c>
      <c r="I46" s="53">
        <v>400000</v>
      </c>
      <c r="J46" s="53">
        <v>400000</v>
      </c>
      <c r="K46" s="53">
        <v>400000</v>
      </c>
      <c r="L46" s="53">
        <v>400000</v>
      </c>
      <c r="M46" s="53">
        <v>400000</v>
      </c>
      <c r="N46" s="53">
        <v>400000</v>
      </c>
      <c r="O46" s="50">
        <v>400000</v>
      </c>
      <c r="P46" s="50">
        <v>400000</v>
      </c>
      <c r="Q46" s="50">
        <v>400000</v>
      </c>
      <c r="R46" s="50">
        <v>400000</v>
      </c>
      <c r="S46" s="38">
        <f t="shared" si="7"/>
        <v>4800000</v>
      </c>
      <c r="T46" s="38">
        <f t="shared" si="2"/>
        <v>400000</v>
      </c>
      <c r="U46" s="47">
        <f t="shared" si="3"/>
        <v>5200000</v>
      </c>
      <c r="W46" s="21"/>
    </row>
    <row r="47" spans="1:25" s="5" customFormat="1" ht="21.9" customHeight="1" thickBot="1">
      <c r="A47" s="63">
        <f t="shared" si="6"/>
        <v>37</v>
      </c>
      <c r="B47" s="67"/>
      <c r="C47" s="64">
        <v>3882616</v>
      </c>
      <c r="D47" s="59" t="s">
        <v>49</v>
      </c>
      <c r="E47" s="60">
        <v>144</v>
      </c>
      <c r="F47" s="36" t="s">
        <v>24</v>
      </c>
      <c r="G47" s="53">
        <v>3000000</v>
      </c>
      <c r="H47" s="53">
        <v>3000000</v>
      </c>
      <c r="I47" s="53">
        <v>3000000</v>
      </c>
      <c r="J47" s="53">
        <v>3000000</v>
      </c>
      <c r="K47" s="53">
        <v>3000000</v>
      </c>
      <c r="L47" s="53">
        <v>3000000</v>
      </c>
      <c r="M47" s="53">
        <v>3000000</v>
      </c>
      <c r="N47" s="53">
        <v>3000000</v>
      </c>
      <c r="O47" s="50">
        <v>3000000</v>
      </c>
      <c r="P47" s="50">
        <v>3000000</v>
      </c>
      <c r="Q47" s="50">
        <v>3000000</v>
      </c>
      <c r="R47" s="50">
        <v>3000000</v>
      </c>
      <c r="S47" s="38">
        <f t="shared" si="7"/>
        <v>36000000</v>
      </c>
      <c r="T47" s="38">
        <f t="shared" si="2"/>
        <v>3000000</v>
      </c>
      <c r="U47" s="47">
        <f t="shared" si="3"/>
        <v>39000000</v>
      </c>
      <c r="W47" s="21"/>
    </row>
    <row r="48" spans="1:25" s="5" customFormat="1" ht="21.9" customHeight="1" thickBot="1">
      <c r="A48" s="63">
        <f t="shared" si="6"/>
        <v>38</v>
      </c>
      <c r="B48" s="67"/>
      <c r="C48" s="64">
        <v>8059857</v>
      </c>
      <c r="D48" s="59" t="s">
        <v>51</v>
      </c>
      <c r="E48" s="60">
        <v>144</v>
      </c>
      <c r="F48" s="36" t="s">
        <v>24</v>
      </c>
      <c r="G48" s="53">
        <v>300000</v>
      </c>
      <c r="H48" s="53">
        <v>300000</v>
      </c>
      <c r="I48" s="53">
        <v>300000</v>
      </c>
      <c r="J48" s="53">
        <v>300000</v>
      </c>
      <c r="K48" s="53">
        <v>300000</v>
      </c>
      <c r="L48" s="53">
        <v>300000</v>
      </c>
      <c r="M48" s="53">
        <v>300000</v>
      </c>
      <c r="N48" s="53">
        <v>300000</v>
      </c>
      <c r="O48" s="53">
        <v>300000</v>
      </c>
      <c r="P48" s="53">
        <v>300000</v>
      </c>
      <c r="Q48" s="53">
        <v>300000</v>
      </c>
      <c r="R48" s="53">
        <v>300000</v>
      </c>
      <c r="S48" s="38">
        <f t="shared" si="7"/>
        <v>3600000</v>
      </c>
      <c r="T48" s="38">
        <f t="shared" ref="T48:T67" si="8">S48/12</f>
        <v>300000</v>
      </c>
      <c r="U48" s="47">
        <f t="shared" ref="U48:U67" si="9">SUM(S48:T48)</f>
        <v>3900000</v>
      </c>
      <c r="W48" s="21"/>
      <c r="Y48" s="21"/>
    </row>
    <row r="49" spans="1:23" s="51" customFormat="1" ht="21.9" customHeight="1" thickBot="1">
      <c r="A49" s="63">
        <f t="shared" si="6"/>
        <v>39</v>
      </c>
      <c r="B49" s="64"/>
      <c r="C49" s="64">
        <v>3370332</v>
      </c>
      <c r="D49" s="59" t="s">
        <v>68</v>
      </c>
      <c r="E49" s="60">
        <v>144</v>
      </c>
      <c r="F49" s="36" t="s">
        <v>24</v>
      </c>
      <c r="G49" s="53">
        <v>4000000</v>
      </c>
      <c r="H49" s="53">
        <v>4000000</v>
      </c>
      <c r="I49" s="53">
        <v>4000000</v>
      </c>
      <c r="J49" s="53">
        <v>4000000</v>
      </c>
      <c r="K49" s="53">
        <v>4000000</v>
      </c>
      <c r="L49" s="53">
        <v>4000000</v>
      </c>
      <c r="M49" s="53">
        <v>4000000</v>
      </c>
      <c r="N49" s="53">
        <v>4500000</v>
      </c>
      <c r="O49" s="50">
        <v>4500000</v>
      </c>
      <c r="P49" s="50">
        <v>4500000</v>
      </c>
      <c r="Q49" s="50">
        <v>4500000</v>
      </c>
      <c r="R49" s="50">
        <v>4500000</v>
      </c>
      <c r="S49" s="38">
        <f t="shared" si="7"/>
        <v>50500000</v>
      </c>
      <c r="T49" s="38">
        <f t="shared" si="8"/>
        <v>4208333.333333333</v>
      </c>
      <c r="U49" s="47">
        <f t="shared" si="9"/>
        <v>54708333.333333336</v>
      </c>
      <c r="W49" s="52"/>
    </row>
    <row r="50" spans="1:23" s="5" customFormat="1" ht="21.9" customHeight="1" thickBot="1">
      <c r="A50" s="63">
        <f t="shared" si="6"/>
        <v>40</v>
      </c>
      <c r="B50" s="67"/>
      <c r="C50" s="64">
        <v>5203054</v>
      </c>
      <c r="D50" s="59" t="s">
        <v>69</v>
      </c>
      <c r="E50" s="60">
        <v>144</v>
      </c>
      <c r="F50" s="36" t="s">
        <v>24</v>
      </c>
      <c r="G50" s="53">
        <v>700000</v>
      </c>
      <c r="H50" s="53">
        <v>700000</v>
      </c>
      <c r="I50" s="53">
        <v>700000</v>
      </c>
      <c r="J50" s="53">
        <v>700000</v>
      </c>
      <c r="K50" s="53">
        <v>700000</v>
      </c>
      <c r="L50" s="53">
        <v>700000</v>
      </c>
      <c r="M50" s="53">
        <v>700000</v>
      </c>
      <c r="N50" s="53">
        <v>700000</v>
      </c>
      <c r="O50" s="53">
        <v>700000</v>
      </c>
      <c r="P50" s="53">
        <v>700000</v>
      </c>
      <c r="Q50" s="53">
        <v>700000</v>
      </c>
      <c r="R50" s="53">
        <v>700000</v>
      </c>
      <c r="S50" s="38">
        <f t="shared" si="7"/>
        <v>8400000</v>
      </c>
      <c r="T50" s="38">
        <f t="shared" si="8"/>
        <v>700000</v>
      </c>
      <c r="U50" s="47">
        <f t="shared" si="9"/>
        <v>9100000</v>
      </c>
      <c r="W50" s="21"/>
    </row>
    <row r="51" spans="1:23" s="5" customFormat="1" ht="21.9" customHeight="1" thickBot="1">
      <c r="A51" s="63">
        <f t="shared" si="6"/>
        <v>41</v>
      </c>
      <c r="B51" s="67"/>
      <c r="C51" s="64">
        <v>5174303</v>
      </c>
      <c r="D51" s="59" t="s">
        <v>70</v>
      </c>
      <c r="E51" s="60">
        <v>144</v>
      </c>
      <c r="F51" s="36" t="s">
        <v>24</v>
      </c>
      <c r="G51" s="50">
        <v>2500000</v>
      </c>
      <c r="H51" s="50">
        <v>2500000</v>
      </c>
      <c r="I51" s="50">
        <v>2500000</v>
      </c>
      <c r="J51" s="50">
        <v>3000000</v>
      </c>
      <c r="K51" s="50">
        <v>3000000</v>
      </c>
      <c r="L51" s="50">
        <v>3500000</v>
      </c>
      <c r="M51" s="50">
        <v>3500000</v>
      </c>
      <c r="N51" s="50">
        <v>3500000</v>
      </c>
      <c r="O51" s="50">
        <v>3500000</v>
      </c>
      <c r="P51" s="50">
        <v>3500000</v>
      </c>
      <c r="Q51" s="50">
        <v>3500000</v>
      </c>
      <c r="R51" s="50">
        <v>3500000</v>
      </c>
      <c r="S51" s="38">
        <f t="shared" si="7"/>
        <v>38000000</v>
      </c>
      <c r="T51" s="38">
        <f t="shared" si="8"/>
        <v>3166666.6666666665</v>
      </c>
      <c r="U51" s="47">
        <f t="shared" si="9"/>
        <v>41166666.666666664</v>
      </c>
      <c r="W51" s="21"/>
    </row>
    <row r="52" spans="1:23" s="5" customFormat="1" ht="21.9" customHeight="1" thickBot="1">
      <c r="A52" s="63">
        <f t="shared" si="6"/>
        <v>42</v>
      </c>
      <c r="B52" s="67"/>
      <c r="C52" s="64">
        <v>3795704</v>
      </c>
      <c r="D52" s="59" t="s">
        <v>71</v>
      </c>
      <c r="E52" s="60">
        <v>144</v>
      </c>
      <c r="F52" s="36" t="s">
        <v>24</v>
      </c>
      <c r="G52" s="50">
        <v>1500000</v>
      </c>
      <c r="H52" s="50">
        <v>1500000</v>
      </c>
      <c r="I52" s="50">
        <v>1500000</v>
      </c>
      <c r="J52" s="50">
        <v>1500000</v>
      </c>
      <c r="K52" s="50">
        <v>1500000</v>
      </c>
      <c r="L52" s="53">
        <v>1700000</v>
      </c>
      <c r="M52" s="53">
        <v>1700000</v>
      </c>
      <c r="N52" s="53">
        <v>1700000</v>
      </c>
      <c r="O52" s="50">
        <v>1700000</v>
      </c>
      <c r="P52" s="50">
        <v>1700000</v>
      </c>
      <c r="Q52" s="50">
        <v>1700000</v>
      </c>
      <c r="R52" s="50">
        <v>1700000</v>
      </c>
      <c r="S52" s="38">
        <f t="shared" si="7"/>
        <v>19400000</v>
      </c>
      <c r="T52" s="38">
        <f t="shared" si="8"/>
        <v>1616666.6666666667</v>
      </c>
      <c r="U52" s="47">
        <f t="shared" si="9"/>
        <v>21016666.666666668</v>
      </c>
      <c r="W52" s="21"/>
    </row>
    <row r="53" spans="1:23" s="5" customFormat="1" ht="21.9" customHeight="1" thickBot="1">
      <c r="A53" s="63">
        <f t="shared" si="6"/>
        <v>43</v>
      </c>
      <c r="B53" s="64"/>
      <c r="C53" s="64">
        <v>1536359</v>
      </c>
      <c r="D53" s="59" t="s">
        <v>72</v>
      </c>
      <c r="E53" s="66">
        <v>144</v>
      </c>
      <c r="F53" s="36" t="s">
        <v>24</v>
      </c>
      <c r="G53" s="53">
        <v>1200000</v>
      </c>
      <c r="H53" s="53">
        <v>1200000</v>
      </c>
      <c r="I53" s="53">
        <v>1200000</v>
      </c>
      <c r="J53" s="53">
        <v>1200000</v>
      </c>
      <c r="K53" s="53">
        <v>1200000</v>
      </c>
      <c r="L53" s="53">
        <v>1200000</v>
      </c>
      <c r="M53" s="53">
        <v>1200000</v>
      </c>
      <c r="N53" s="53">
        <v>1200000</v>
      </c>
      <c r="O53" s="50">
        <v>1200000</v>
      </c>
      <c r="P53" s="50">
        <v>1200000</v>
      </c>
      <c r="Q53" s="50">
        <v>1200000</v>
      </c>
      <c r="R53" s="50">
        <v>1200000</v>
      </c>
      <c r="S53" s="38">
        <f t="shared" si="7"/>
        <v>14400000</v>
      </c>
      <c r="T53" s="38">
        <f t="shared" si="8"/>
        <v>1200000</v>
      </c>
      <c r="U53" s="47">
        <f t="shared" si="9"/>
        <v>15600000</v>
      </c>
      <c r="W53" s="21"/>
    </row>
    <row r="54" spans="1:23" s="5" customFormat="1" ht="21.9" customHeight="1" thickBot="1">
      <c r="A54" s="63">
        <f t="shared" si="6"/>
        <v>44</v>
      </c>
      <c r="B54" s="67"/>
      <c r="C54" s="64">
        <v>4205253</v>
      </c>
      <c r="D54" s="59" t="s">
        <v>73</v>
      </c>
      <c r="E54" s="66">
        <v>144</v>
      </c>
      <c r="F54" s="36" t="s">
        <v>24</v>
      </c>
      <c r="G54" s="53">
        <v>800000</v>
      </c>
      <c r="H54" s="53">
        <v>800000</v>
      </c>
      <c r="I54" s="53">
        <v>800000</v>
      </c>
      <c r="J54" s="53">
        <v>1000000</v>
      </c>
      <c r="K54" s="53">
        <v>1000000</v>
      </c>
      <c r="L54" s="53">
        <v>1000000</v>
      </c>
      <c r="M54" s="53">
        <v>1000000</v>
      </c>
      <c r="N54" s="53">
        <v>1000000</v>
      </c>
      <c r="O54" s="50">
        <v>1000000</v>
      </c>
      <c r="P54" s="50">
        <v>1000000</v>
      </c>
      <c r="Q54" s="50">
        <v>1000000</v>
      </c>
      <c r="R54" s="50">
        <v>1000000</v>
      </c>
      <c r="S54" s="38">
        <f t="shared" si="7"/>
        <v>11400000</v>
      </c>
      <c r="T54" s="38">
        <f t="shared" si="8"/>
        <v>950000</v>
      </c>
      <c r="U54" s="47">
        <f t="shared" si="9"/>
        <v>12350000</v>
      </c>
      <c r="W54" s="21"/>
    </row>
    <row r="55" spans="1:23" s="5" customFormat="1" ht="21.9" customHeight="1" thickBot="1">
      <c r="A55" s="63">
        <f t="shared" si="6"/>
        <v>45</v>
      </c>
      <c r="B55" s="67"/>
      <c r="C55" s="64">
        <v>2836310</v>
      </c>
      <c r="D55" s="59" t="s">
        <v>74</v>
      </c>
      <c r="E55" s="66">
        <v>144</v>
      </c>
      <c r="F55" s="36" t="s">
        <v>24</v>
      </c>
      <c r="G55" s="50">
        <v>400000</v>
      </c>
      <c r="H55" s="50">
        <v>400000</v>
      </c>
      <c r="I55" s="50">
        <v>400000</v>
      </c>
      <c r="J55" s="50">
        <v>400000</v>
      </c>
      <c r="K55" s="50">
        <v>400000</v>
      </c>
      <c r="L55" s="50">
        <v>400000</v>
      </c>
      <c r="M55" s="50">
        <v>400000</v>
      </c>
      <c r="N55" s="50">
        <v>400000</v>
      </c>
      <c r="O55" s="50">
        <v>400000</v>
      </c>
      <c r="P55" s="50">
        <v>400000</v>
      </c>
      <c r="Q55" s="50">
        <v>400000</v>
      </c>
      <c r="R55" s="50">
        <v>400000</v>
      </c>
      <c r="S55" s="38">
        <f t="shared" si="7"/>
        <v>4800000</v>
      </c>
      <c r="T55" s="38">
        <f t="shared" si="8"/>
        <v>400000</v>
      </c>
      <c r="U55" s="47">
        <f t="shared" si="9"/>
        <v>5200000</v>
      </c>
      <c r="W55" s="21"/>
    </row>
    <row r="56" spans="1:23" s="5" customFormat="1" ht="21.9" customHeight="1" thickBot="1">
      <c r="A56" s="63">
        <f t="shared" si="6"/>
        <v>46</v>
      </c>
      <c r="B56" s="67"/>
      <c r="C56" s="64">
        <v>1740021</v>
      </c>
      <c r="D56" s="59" t="s">
        <v>75</v>
      </c>
      <c r="E56" s="66">
        <v>144</v>
      </c>
      <c r="F56" s="36" t="s">
        <v>24</v>
      </c>
      <c r="G56" s="53">
        <v>1500000</v>
      </c>
      <c r="H56" s="53">
        <v>1500000</v>
      </c>
      <c r="I56" s="53">
        <v>1500000</v>
      </c>
      <c r="J56" s="53">
        <v>1500000</v>
      </c>
      <c r="K56" s="53">
        <v>1500000</v>
      </c>
      <c r="L56" s="53">
        <v>1500000</v>
      </c>
      <c r="M56" s="53">
        <v>1500000</v>
      </c>
      <c r="N56" s="53">
        <v>1500000</v>
      </c>
      <c r="O56" s="50">
        <v>1500000</v>
      </c>
      <c r="P56" s="50">
        <v>1500000</v>
      </c>
      <c r="Q56" s="50">
        <v>1500000</v>
      </c>
      <c r="R56" s="50">
        <v>1500000</v>
      </c>
      <c r="S56" s="38">
        <f t="shared" si="7"/>
        <v>18000000</v>
      </c>
      <c r="T56" s="38">
        <f t="shared" si="8"/>
        <v>1500000</v>
      </c>
      <c r="U56" s="47">
        <f t="shared" si="9"/>
        <v>19500000</v>
      </c>
      <c r="W56" s="21"/>
    </row>
    <row r="57" spans="1:23" s="5" customFormat="1" ht="21.9" customHeight="1" thickBot="1">
      <c r="A57" s="63">
        <f t="shared" si="6"/>
        <v>47</v>
      </c>
      <c r="B57" s="67"/>
      <c r="C57" s="64">
        <v>5293272</v>
      </c>
      <c r="D57" s="59" t="s">
        <v>76</v>
      </c>
      <c r="E57" s="60">
        <v>144</v>
      </c>
      <c r="F57" s="36" t="s">
        <v>24</v>
      </c>
      <c r="G57" s="50">
        <v>1600000</v>
      </c>
      <c r="H57" s="50">
        <v>1600000</v>
      </c>
      <c r="I57" s="50">
        <v>1700000</v>
      </c>
      <c r="J57" s="50">
        <v>1900000</v>
      </c>
      <c r="K57" s="50">
        <v>1900000</v>
      </c>
      <c r="L57" s="50">
        <v>1900000</v>
      </c>
      <c r="M57" s="53">
        <v>1900000</v>
      </c>
      <c r="N57" s="53">
        <v>1900000</v>
      </c>
      <c r="O57" s="50">
        <v>1900000</v>
      </c>
      <c r="P57" s="50">
        <v>2400000</v>
      </c>
      <c r="Q57" s="50">
        <v>2400000</v>
      </c>
      <c r="R57" s="50">
        <v>2400000</v>
      </c>
      <c r="S57" s="38">
        <f t="shared" si="7"/>
        <v>23500000</v>
      </c>
      <c r="T57" s="38">
        <f t="shared" si="8"/>
        <v>1958333.3333333333</v>
      </c>
      <c r="U57" s="47">
        <f t="shared" si="9"/>
        <v>25458333.333333332</v>
      </c>
      <c r="W57" s="21"/>
    </row>
    <row r="58" spans="1:23" s="5" customFormat="1" ht="21.9" customHeight="1" thickBot="1">
      <c r="A58" s="63">
        <f t="shared" si="6"/>
        <v>48</v>
      </c>
      <c r="B58" s="67"/>
      <c r="C58" s="64">
        <v>2836304</v>
      </c>
      <c r="D58" s="59" t="s">
        <v>77</v>
      </c>
      <c r="E58" s="66">
        <v>144</v>
      </c>
      <c r="F58" s="36" t="s">
        <v>24</v>
      </c>
      <c r="G58" s="50">
        <v>700000</v>
      </c>
      <c r="H58" s="50">
        <v>700000</v>
      </c>
      <c r="I58" s="50">
        <v>700000</v>
      </c>
      <c r="J58" s="50">
        <v>700000</v>
      </c>
      <c r="K58" s="50">
        <v>700000</v>
      </c>
      <c r="L58" s="50">
        <v>700000</v>
      </c>
      <c r="M58" s="50">
        <v>700000</v>
      </c>
      <c r="N58" s="50">
        <v>700000</v>
      </c>
      <c r="O58" s="50">
        <v>700000</v>
      </c>
      <c r="P58" s="50">
        <v>700000</v>
      </c>
      <c r="Q58" s="50">
        <v>700000</v>
      </c>
      <c r="R58" s="50">
        <v>700000</v>
      </c>
      <c r="S58" s="38">
        <f t="shared" si="7"/>
        <v>8400000</v>
      </c>
      <c r="T58" s="38">
        <f t="shared" si="8"/>
        <v>700000</v>
      </c>
      <c r="U58" s="47">
        <f t="shared" si="9"/>
        <v>9100000</v>
      </c>
      <c r="W58" s="21"/>
    </row>
    <row r="59" spans="1:23" s="5" customFormat="1" ht="21.9" customHeight="1" thickBot="1">
      <c r="A59" s="63">
        <f t="shared" si="6"/>
        <v>49</v>
      </c>
      <c r="B59" s="67"/>
      <c r="C59" s="64">
        <v>6279301</v>
      </c>
      <c r="D59" s="59" t="s">
        <v>78</v>
      </c>
      <c r="E59" s="66">
        <v>144</v>
      </c>
      <c r="F59" s="36" t="s">
        <v>24</v>
      </c>
      <c r="G59" s="50">
        <v>700000</v>
      </c>
      <c r="H59" s="50">
        <v>800000</v>
      </c>
      <c r="I59" s="50">
        <v>800000</v>
      </c>
      <c r="J59" s="50">
        <v>800000</v>
      </c>
      <c r="K59" s="50">
        <v>800000</v>
      </c>
      <c r="L59" s="50">
        <v>800000</v>
      </c>
      <c r="M59" s="50">
        <v>800000</v>
      </c>
      <c r="N59" s="50">
        <v>800000</v>
      </c>
      <c r="O59" s="50">
        <v>800000</v>
      </c>
      <c r="P59" s="50">
        <v>800000</v>
      </c>
      <c r="Q59" s="50">
        <v>800000</v>
      </c>
      <c r="R59" s="50">
        <v>800000</v>
      </c>
      <c r="S59" s="38">
        <f t="shared" si="7"/>
        <v>9500000</v>
      </c>
      <c r="T59" s="38">
        <f t="shared" si="8"/>
        <v>791666.66666666663</v>
      </c>
      <c r="U59" s="47">
        <f t="shared" si="9"/>
        <v>10291666.666666666</v>
      </c>
      <c r="W59" s="21"/>
    </row>
    <row r="60" spans="1:23" s="5" customFormat="1" ht="21.9" customHeight="1" thickBot="1">
      <c r="A60" s="63">
        <f t="shared" si="6"/>
        <v>50</v>
      </c>
      <c r="B60" s="67"/>
      <c r="C60" s="64">
        <v>2836241</v>
      </c>
      <c r="D60" s="59" t="s">
        <v>79</v>
      </c>
      <c r="E60" s="66">
        <v>144</v>
      </c>
      <c r="F60" s="36" t="s">
        <v>24</v>
      </c>
      <c r="G60" s="53">
        <v>700000</v>
      </c>
      <c r="H60" s="53">
        <v>700000</v>
      </c>
      <c r="I60" s="53">
        <v>700000</v>
      </c>
      <c r="J60" s="53">
        <v>700000</v>
      </c>
      <c r="K60" s="53">
        <v>700000</v>
      </c>
      <c r="L60" s="53">
        <v>700000</v>
      </c>
      <c r="M60" s="53">
        <v>700000</v>
      </c>
      <c r="N60" s="53">
        <v>700000</v>
      </c>
      <c r="O60" s="53">
        <v>700000</v>
      </c>
      <c r="P60" s="50">
        <v>700000</v>
      </c>
      <c r="Q60" s="50">
        <v>700000</v>
      </c>
      <c r="R60" s="50">
        <v>700000</v>
      </c>
      <c r="S60" s="38">
        <f t="shared" si="7"/>
        <v>8400000</v>
      </c>
      <c r="T60" s="38">
        <f t="shared" si="8"/>
        <v>700000</v>
      </c>
      <c r="U60" s="47">
        <f t="shared" si="9"/>
        <v>9100000</v>
      </c>
      <c r="W60" s="21"/>
    </row>
    <row r="61" spans="1:23" s="5" customFormat="1" ht="21.9" customHeight="1" thickBot="1">
      <c r="A61" s="63">
        <f t="shared" si="6"/>
        <v>51</v>
      </c>
      <c r="B61" s="67"/>
      <c r="C61" s="64">
        <v>4290103</v>
      </c>
      <c r="D61" s="59" t="s">
        <v>80</v>
      </c>
      <c r="E61" s="66">
        <v>144</v>
      </c>
      <c r="F61" s="36" t="s">
        <v>24</v>
      </c>
      <c r="G61" s="53">
        <v>700000</v>
      </c>
      <c r="H61" s="53">
        <v>700000</v>
      </c>
      <c r="I61" s="53">
        <v>700000</v>
      </c>
      <c r="J61" s="53">
        <v>700000</v>
      </c>
      <c r="K61" s="53">
        <v>700000</v>
      </c>
      <c r="L61" s="53">
        <v>700000</v>
      </c>
      <c r="M61" s="53">
        <v>700000</v>
      </c>
      <c r="N61" s="53">
        <v>700000</v>
      </c>
      <c r="O61" s="53">
        <v>700000</v>
      </c>
      <c r="P61" s="53">
        <v>700000</v>
      </c>
      <c r="Q61" s="53">
        <v>700000</v>
      </c>
      <c r="R61" s="53">
        <v>700000</v>
      </c>
      <c r="S61" s="38">
        <f t="shared" si="7"/>
        <v>8400000</v>
      </c>
      <c r="T61" s="38">
        <f t="shared" si="8"/>
        <v>700000</v>
      </c>
      <c r="U61" s="47">
        <f t="shared" si="9"/>
        <v>9100000</v>
      </c>
      <c r="W61" s="21"/>
    </row>
    <row r="62" spans="1:23" s="5" customFormat="1" ht="21.9" customHeight="1" thickBot="1">
      <c r="A62" s="63">
        <f t="shared" si="6"/>
        <v>52</v>
      </c>
      <c r="B62" s="67"/>
      <c r="C62" s="64">
        <v>6887547</v>
      </c>
      <c r="D62" s="59" t="s">
        <v>81</v>
      </c>
      <c r="E62" s="66">
        <v>144</v>
      </c>
      <c r="F62" s="36" t="s">
        <v>24</v>
      </c>
      <c r="G62" s="53">
        <v>1800000</v>
      </c>
      <c r="H62" s="53">
        <v>1800000</v>
      </c>
      <c r="I62" s="53">
        <v>1800000</v>
      </c>
      <c r="J62" s="53">
        <v>1800000</v>
      </c>
      <c r="K62" s="53">
        <v>1800000</v>
      </c>
      <c r="L62" s="53">
        <v>1800000</v>
      </c>
      <c r="M62" s="53">
        <v>1800000</v>
      </c>
      <c r="N62" s="53">
        <v>1800000</v>
      </c>
      <c r="O62" s="53">
        <v>1800000</v>
      </c>
      <c r="P62" s="53">
        <v>1800000</v>
      </c>
      <c r="Q62" s="53">
        <v>1800000</v>
      </c>
      <c r="R62" s="53">
        <v>1800000</v>
      </c>
      <c r="S62" s="38">
        <f t="shared" si="7"/>
        <v>21600000</v>
      </c>
      <c r="T62" s="38">
        <f t="shared" si="8"/>
        <v>1800000</v>
      </c>
      <c r="U62" s="47">
        <f t="shared" si="9"/>
        <v>23400000</v>
      </c>
      <c r="W62" s="21"/>
    </row>
    <row r="63" spans="1:23" s="5" customFormat="1" ht="21.9" customHeight="1" thickBot="1">
      <c r="A63" s="63">
        <f t="shared" si="6"/>
        <v>53</v>
      </c>
      <c r="B63" s="67"/>
      <c r="C63" s="64">
        <v>1373388</v>
      </c>
      <c r="D63" s="59" t="s">
        <v>82</v>
      </c>
      <c r="E63" s="66">
        <v>144</v>
      </c>
      <c r="F63" s="36" t="s">
        <v>24</v>
      </c>
      <c r="G63" s="53">
        <v>1500000</v>
      </c>
      <c r="H63" s="53">
        <v>1500000</v>
      </c>
      <c r="I63" s="53">
        <v>1500000</v>
      </c>
      <c r="J63" s="53">
        <v>1500000</v>
      </c>
      <c r="K63" s="53">
        <v>1000000</v>
      </c>
      <c r="L63" s="53">
        <v>1000000</v>
      </c>
      <c r="M63" s="53">
        <v>1000000</v>
      </c>
      <c r="N63" s="53">
        <v>1000000</v>
      </c>
      <c r="O63" s="53">
        <v>1000000</v>
      </c>
      <c r="P63" s="53">
        <v>1000000</v>
      </c>
      <c r="Q63" s="53">
        <v>1000000</v>
      </c>
      <c r="R63" s="53">
        <v>1000000</v>
      </c>
      <c r="S63" s="38">
        <f t="shared" si="7"/>
        <v>14000000</v>
      </c>
      <c r="T63" s="38">
        <f t="shared" si="8"/>
        <v>1166666.6666666667</v>
      </c>
      <c r="U63" s="47">
        <f t="shared" si="9"/>
        <v>15166666.666666666</v>
      </c>
      <c r="W63" s="21"/>
    </row>
    <row r="64" spans="1:23" s="5" customFormat="1" ht="21.9" customHeight="1" thickBot="1">
      <c r="A64" s="63">
        <f t="shared" si="6"/>
        <v>54</v>
      </c>
      <c r="B64" s="67"/>
      <c r="C64" s="64">
        <v>2664210</v>
      </c>
      <c r="D64" s="59" t="s">
        <v>83</v>
      </c>
      <c r="E64" s="66">
        <v>144</v>
      </c>
      <c r="F64" s="36" t="s">
        <v>24</v>
      </c>
      <c r="G64" s="53">
        <v>700000</v>
      </c>
      <c r="H64" s="53">
        <v>700000</v>
      </c>
      <c r="I64" s="53">
        <v>700000</v>
      </c>
      <c r="J64" s="53">
        <v>700000</v>
      </c>
      <c r="K64" s="53">
        <v>700000</v>
      </c>
      <c r="L64" s="53">
        <v>700000</v>
      </c>
      <c r="M64" s="53">
        <v>700000</v>
      </c>
      <c r="N64" s="53">
        <v>700000</v>
      </c>
      <c r="O64" s="53">
        <v>700000</v>
      </c>
      <c r="P64" s="53">
        <v>700000</v>
      </c>
      <c r="Q64" s="53">
        <v>700000</v>
      </c>
      <c r="R64" s="53">
        <v>700000</v>
      </c>
      <c r="S64" s="38">
        <f t="shared" si="7"/>
        <v>8400000</v>
      </c>
      <c r="T64" s="38">
        <f t="shared" si="8"/>
        <v>700000</v>
      </c>
      <c r="U64" s="47">
        <f t="shared" si="9"/>
        <v>9100000</v>
      </c>
      <c r="W64" s="21"/>
    </row>
    <row r="65" spans="1:23" s="5" customFormat="1" ht="21.9" customHeight="1" thickBot="1">
      <c r="A65" s="63">
        <f t="shared" si="6"/>
        <v>55</v>
      </c>
      <c r="B65" s="67"/>
      <c r="C65" s="64">
        <v>2663825</v>
      </c>
      <c r="D65" s="59" t="s">
        <v>84</v>
      </c>
      <c r="E65" s="66">
        <v>144</v>
      </c>
      <c r="F65" s="36" t="s">
        <v>24</v>
      </c>
      <c r="G65" s="53">
        <v>600000</v>
      </c>
      <c r="H65" s="53">
        <v>600000</v>
      </c>
      <c r="I65" s="53">
        <v>600000</v>
      </c>
      <c r="J65" s="53">
        <v>600000</v>
      </c>
      <c r="K65" s="53">
        <v>600000</v>
      </c>
      <c r="L65" s="53">
        <v>600000</v>
      </c>
      <c r="M65" s="53">
        <v>600000</v>
      </c>
      <c r="N65" s="53">
        <v>600000</v>
      </c>
      <c r="O65" s="53">
        <v>600000</v>
      </c>
      <c r="P65" s="53">
        <v>600000</v>
      </c>
      <c r="Q65" s="53">
        <v>600000</v>
      </c>
      <c r="R65" s="53">
        <v>600000</v>
      </c>
      <c r="S65" s="38">
        <f t="shared" si="7"/>
        <v>7200000</v>
      </c>
      <c r="T65" s="38">
        <f t="shared" si="8"/>
        <v>600000</v>
      </c>
      <c r="U65" s="47">
        <f t="shared" si="9"/>
        <v>7800000</v>
      </c>
      <c r="W65" s="21"/>
    </row>
    <row r="66" spans="1:23" s="5" customFormat="1" ht="21.9" customHeight="1" thickBot="1">
      <c r="A66" s="63">
        <f t="shared" si="6"/>
        <v>56</v>
      </c>
      <c r="B66" s="67"/>
      <c r="C66" s="64">
        <v>4091086</v>
      </c>
      <c r="D66" s="59" t="s">
        <v>85</v>
      </c>
      <c r="E66" s="66">
        <v>144</v>
      </c>
      <c r="F66" s="36" t="s">
        <v>24</v>
      </c>
      <c r="G66" s="53">
        <v>700000</v>
      </c>
      <c r="H66" s="53">
        <v>700000</v>
      </c>
      <c r="I66" s="53">
        <v>700000</v>
      </c>
      <c r="J66" s="53">
        <v>700000</v>
      </c>
      <c r="K66" s="53">
        <v>700000</v>
      </c>
      <c r="L66" s="53">
        <v>700000</v>
      </c>
      <c r="M66" s="53">
        <v>700000</v>
      </c>
      <c r="N66" s="53">
        <v>700000</v>
      </c>
      <c r="O66" s="53">
        <v>700000</v>
      </c>
      <c r="P66" s="53">
        <v>700000</v>
      </c>
      <c r="Q66" s="53">
        <v>700000</v>
      </c>
      <c r="R66" s="53">
        <v>700000</v>
      </c>
      <c r="S66" s="38">
        <f t="shared" si="7"/>
        <v>8400000</v>
      </c>
      <c r="T66" s="38">
        <f t="shared" si="8"/>
        <v>700000</v>
      </c>
      <c r="U66" s="47">
        <f t="shared" si="9"/>
        <v>9100000</v>
      </c>
      <c r="W66" s="21"/>
    </row>
    <row r="67" spans="1:23" s="5" customFormat="1" ht="21.9" customHeight="1" thickBot="1">
      <c r="A67" s="63">
        <f t="shared" si="6"/>
        <v>57</v>
      </c>
      <c r="B67" s="67"/>
      <c r="C67" s="64">
        <v>4193934</v>
      </c>
      <c r="D67" s="59" t="s">
        <v>86</v>
      </c>
      <c r="E67" s="66">
        <v>144</v>
      </c>
      <c r="F67" s="36" t="s">
        <v>24</v>
      </c>
      <c r="G67" s="53">
        <v>700000</v>
      </c>
      <c r="H67" s="53">
        <v>700000</v>
      </c>
      <c r="I67" s="53">
        <v>700000</v>
      </c>
      <c r="J67" s="53">
        <v>700000</v>
      </c>
      <c r="K67" s="53">
        <v>700000</v>
      </c>
      <c r="L67" s="53">
        <v>700000</v>
      </c>
      <c r="M67" s="53">
        <v>700000</v>
      </c>
      <c r="N67" s="53">
        <v>700000</v>
      </c>
      <c r="O67" s="53">
        <v>700000</v>
      </c>
      <c r="P67" s="53">
        <v>700000</v>
      </c>
      <c r="Q67" s="53">
        <v>700000</v>
      </c>
      <c r="R67" s="53">
        <v>700000</v>
      </c>
      <c r="S67" s="38">
        <f t="shared" si="7"/>
        <v>8400000</v>
      </c>
      <c r="T67" s="38">
        <f t="shared" si="8"/>
        <v>700000</v>
      </c>
      <c r="U67" s="47">
        <f t="shared" si="9"/>
        <v>9100000</v>
      </c>
      <c r="W67" s="21"/>
    </row>
    <row r="68" spans="1:23" s="5" customFormat="1" ht="21.9" customHeight="1" thickBot="1">
      <c r="A68" s="63">
        <f t="shared" si="6"/>
        <v>58</v>
      </c>
      <c r="B68" s="67"/>
      <c r="C68" s="64">
        <v>6546697</v>
      </c>
      <c r="D68" s="59" t="s">
        <v>100</v>
      </c>
      <c r="E68" s="66">
        <v>144</v>
      </c>
      <c r="F68" s="36" t="s">
        <v>24</v>
      </c>
      <c r="G68" s="53">
        <v>1500000</v>
      </c>
      <c r="H68" s="53">
        <v>1500000</v>
      </c>
      <c r="I68" s="53">
        <v>1500000</v>
      </c>
      <c r="J68" s="53">
        <v>1500000</v>
      </c>
      <c r="K68" s="53">
        <v>1500000</v>
      </c>
      <c r="L68" s="53">
        <v>1500000</v>
      </c>
      <c r="M68" s="53">
        <v>1500000</v>
      </c>
      <c r="N68" s="53">
        <v>1500000</v>
      </c>
      <c r="O68" s="53">
        <v>1500000</v>
      </c>
      <c r="P68" s="53">
        <v>1500000</v>
      </c>
      <c r="Q68" s="53">
        <v>1500000</v>
      </c>
      <c r="R68" s="53">
        <v>1500000</v>
      </c>
      <c r="S68" s="38">
        <f t="shared" ref="S68:S75" si="10">SUM(G68:R68)</f>
        <v>18000000</v>
      </c>
      <c r="T68" s="38">
        <f t="shared" ref="T68:T75" si="11">S68/12</f>
        <v>1500000</v>
      </c>
      <c r="U68" s="47">
        <f t="shared" ref="U68:U75" si="12">SUM(S68:T68)</f>
        <v>19500000</v>
      </c>
      <c r="W68" s="21"/>
    </row>
    <row r="69" spans="1:23" s="5" customFormat="1" ht="21.9" customHeight="1" thickBot="1">
      <c r="A69" s="63">
        <f t="shared" si="6"/>
        <v>59</v>
      </c>
      <c r="B69" s="67"/>
      <c r="C69" s="64">
        <v>6883480</v>
      </c>
      <c r="D69" s="59" t="s">
        <v>101</v>
      </c>
      <c r="E69" s="66">
        <v>144</v>
      </c>
      <c r="F69" s="36" t="s">
        <v>24</v>
      </c>
      <c r="G69" s="53">
        <v>1200000</v>
      </c>
      <c r="H69" s="53">
        <v>1200000</v>
      </c>
      <c r="I69" s="53">
        <v>1200000</v>
      </c>
      <c r="J69" s="53">
        <v>1200000</v>
      </c>
      <c r="K69" s="53">
        <v>1500000</v>
      </c>
      <c r="L69" s="53">
        <v>1500000</v>
      </c>
      <c r="M69" s="53">
        <v>1500000</v>
      </c>
      <c r="N69" s="53">
        <v>1500000</v>
      </c>
      <c r="O69" s="53">
        <v>1500000</v>
      </c>
      <c r="P69" s="53">
        <v>1500000</v>
      </c>
      <c r="Q69" s="53">
        <v>1500000</v>
      </c>
      <c r="R69" s="53">
        <v>1500000</v>
      </c>
      <c r="S69" s="38">
        <f t="shared" si="10"/>
        <v>16800000</v>
      </c>
      <c r="T69" s="38">
        <f t="shared" si="11"/>
        <v>1400000</v>
      </c>
      <c r="U69" s="47">
        <f t="shared" si="12"/>
        <v>18200000</v>
      </c>
      <c r="W69" s="21"/>
    </row>
    <row r="70" spans="1:23" s="5" customFormat="1" ht="21.9" customHeight="1" thickBot="1">
      <c r="A70" s="63">
        <f t="shared" si="6"/>
        <v>60</v>
      </c>
      <c r="B70" s="67"/>
      <c r="C70" s="64">
        <v>3730605</v>
      </c>
      <c r="D70" s="59" t="s">
        <v>102</v>
      </c>
      <c r="E70" s="66">
        <v>144</v>
      </c>
      <c r="F70" s="36" t="s">
        <v>24</v>
      </c>
      <c r="G70" s="53">
        <v>0</v>
      </c>
      <c r="H70" s="53">
        <v>0</v>
      </c>
      <c r="I70" s="53">
        <v>0</v>
      </c>
      <c r="J70" s="53">
        <v>0</v>
      </c>
      <c r="K70" s="53">
        <v>0</v>
      </c>
      <c r="L70" s="53">
        <v>0</v>
      </c>
      <c r="M70" s="53">
        <v>0</v>
      </c>
      <c r="N70" s="53">
        <v>400000</v>
      </c>
      <c r="O70" s="53">
        <v>400000</v>
      </c>
      <c r="P70" s="53">
        <v>400000</v>
      </c>
      <c r="Q70" s="53">
        <v>400000</v>
      </c>
      <c r="R70" s="53">
        <v>400000</v>
      </c>
      <c r="S70" s="38">
        <f t="shared" si="10"/>
        <v>2000000</v>
      </c>
      <c r="T70" s="38">
        <f t="shared" si="11"/>
        <v>166666.66666666666</v>
      </c>
      <c r="U70" s="47">
        <f t="shared" si="12"/>
        <v>2166666.6666666665</v>
      </c>
      <c r="W70" s="21"/>
    </row>
    <row r="71" spans="1:23" s="5" customFormat="1" ht="21.9" customHeight="1" thickBot="1">
      <c r="A71" s="63">
        <f t="shared" si="6"/>
        <v>61</v>
      </c>
      <c r="B71" s="67"/>
      <c r="C71" s="64">
        <v>4091052</v>
      </c>
      <c r="D71" s="59" t="s">
        <v>103</v>
      </c>
      <c r="E71" s="66">
        <v>144</v>
      </c>
      <c r="F71" s="36" t="s">
        <v>24</v>
      </c>
      <c r="G71" s="53">
        <v>1000000</v>
      </c>
      <c r="H71" s="53">
        <v>1500000</v>
      </c>
      <c r="I71" s="53">
        <v>1500000</v>
      </c>
      <c r="J71" s="53">
        <v>1500000</v>
      </c>
      <c r="K71" s="53">
        <v>1500000</v>
      </c>
      <c r="L71" s="53">
        <v>1500000</v>
      </c>
      <c r="M71" s="53">
        <v>1500000</v>
      </c>
      <c r="N71" s="53">
        <v>1500000</v>
      </c>
      <c r="O71" s="53">
        <v>1500000</v>
      </c>
      <c r="P71" s="53">
        <v>1500000</v>
      </c>
      <c r="Q71" s="53">
        <v>1500000</v>
      </c>
      <c r="R71" s="53">
        <v>1500000</v>
      </c>
      <c r="S71" s="38">
        <f t="shared" si="10"/>
        <v>17500000</v>
      </c>
      <c r="T71" s="38">
        <f t="shared" si="11"/>
        <v>1458333.3333333333</v>
      </c>
      <c r="U71" s="47">
        <f t="shared" si="12"/>
        <v>18958333.333333332</v>
      </c>
      <c r="W71" s="21"/>
    </row>
    <row r="72" spans="1:23" s="5" customFormat="1" ht="21.9" customHeight="1" thickBot="1">
      <c r="A72" s="63">
        <f t="shared" si="6"/>
        <v>62</v>
      </c>
      <c r="B72" s="67"/>
      <c r="C72" s="64">
        <v>5351109</v>
      </c>
      <c r="D72" s="59" t="s">
        <v>104</v>
      </c>
      <c r="E72" s="66">
        <v>144</v>
      </c>
      <c r="F72" s="36" t="s">
        <v>24</v>
      </c>
      <c r="G72" s="53">
        <v>0</v>
      </c>
      <c r="H72" s="53">
        <v>0</v>
      </c>
      <c r="I72" s="53">
        <v>0</v>
      </c>
      <c r="J72" s="53">
        <v>0</v>
      </c>
      <c r="K72" s="53">
        <v>0</v>
      </c>
      <c r="L72" s="53">
        <v>0</v>
      </c>
      <c r="M72" s="53">
        <v>0</v>
      </c>
      <c r="N72" s="53">
        <v>0</v>
      </c>
      <c r="O72" s="53">
        <v>500000</v>
      </c>
      <c r="P72" s="53">
        <v>500000</v>
      </c>
      <c r="Q72" s="53">
        <v>500000</v>
      </c>
      <c r="R72" s="53">
        <v>500000</v>
      </c>
      <c r="S72" s="38">
        <f t="shared" si="10"/>
        <v>2000000</v>
      </c>
      <c r="T72" s="38">
        <f t="shared" si="11"/>
        <v>166666.66666666666</v>
      </c>
      <c r="U72" s="47">
        <f t="shared" si="12"/>
        <v>2166666.6666666665</v>
      </c>
      <c r="W72" s="21"/>
    </row>
    <row r="73" spans="1:23" s="5" customFormat="1" ht="21.9" customHeight="1" thickBot="1">
      <c r="A73" s="63">
        <f t="shared" si="6"/>
        <v>63</v>
      </c>
      <c r="B73" s="67"/>
      <c r="C73" s="64">
        <v>4091126</v>
      </c>
      <c r="D73" s="59" t="s">
        <v>105</v>
      </c>
      <c r="E73" s="66">
        <v>144</v>
      </c>
      <c r="F73" s="36" t="s">
        <v>24</v>
      </c>
      <c r="G73" s="53">
        <v>1500000</v>
      </c>
      <c r="H73" s="53">
        <v>1500000</v>
      </c>
      <c r="I73" s="53">
        <v>1500000</v>
      </c>
      <c r="J73" s="53">
        <v>1500000</v>
      </c>
      <c r="K73" s="53">
        <v>1500000</v>
      </c>
      <c r="L73" s="53">
        <v>1500000</v>
      </c>
      <c r="M73" s="53">
        <v>1500000</v>
      </c>
      <c r="N73" s="53">
        <v>1500000</v>
      </c>
      <c r="O73" s="53">
        <v>1500000</v>
      </c>
      <c r="P73" s="53">
        <v>1500000</v>
      </c>
      <c r="Q73" s="53">
        <v>1500000</v>
      </c>
      <c r="R73" s="53">
        <v>1500000</v>
      </c>
      <c r="S73" s="38">
        <f t="shared" si="10"/>
        <v>18000000</v>
      </c>
      <c r="T73" s="38">
        <f t="shared" si="11"/>
        <v>1500000</v>
      </c>
      <c r="U73" s="47">
        <f t="shared" si="12"/>
        <v>19500000</v>
      </c>
      <c r="W73" s="21"/>
    </row>
    <row r="74" spans="1:23" s="5" customFormat="1" ht="21.9" customHeight="1" thickBot="1">
      <c r="A74" s="63">
        <f t="shared" si="6"/>
        <v>64</v>
      </c>
      <c r="B74" s="67"/>
      <c r="C74" s="64">
        <v>5293257</v>
      </c>
      <c r="D74" s="59" t="s">
        <v>106</v>
      </c>
      <c r="E74" s="66">
        <v>144</v>
      </c>
      <c r="F74" s="36" t="s">
        <v>24</v>
      </c>
      <c r="G74" s="53">
        <v>1500000</v>
      </c>
      <c r="H74" s="53">
        <v>1500000</v>
      </c>
      <c r="I74" s="53">
        <v>1500000</v>
      </c>
      <c r="J74" s="53">
        <v>1500000</v>
      </c>
      <c r="K74" s="53">
        <v>1500000</v>
      </c>
      <c r="L74" s="53">
        <v>1500000</v>
      </c>
      <c r="M74" s="53">
        <v>1500000</v>
      </c>
      <c r="N74" s="53">
        <v>1500000</v>
      </c>
      <c r="O74" s="53">
        <v>1500000</v>
      </c>
      <c r="P74" s="53">
        <v>1500000</v>
      </c>
      <c r="Q74" s="53">
        <v>1500000</v>
      </c>
      <c r="R74" s="53">
        <v>1500000</v>
      </c>
      <c r="S74" s="38">
        <f t="shared" si="10"/>
        <v>18000000</v>
      </c>
      <c r="T74" s="38">
        <f t="shared" si="11"/>
        <v>1500000</v>
      </c>
      <c r="U74" s="47">
        <f t="shared" si="12"/>
        <v>19500000</v>
      </c>
      <c r="W74" s="21"/>
    </row>
    <row r="75" spans="1:23" s="5" customFormat="1" ht="21.9" customHeight="1" thickBot="1">
      <c r="A75" s="63">
        <f t="shared" si="6"/>
        <v>65</v>
      </c>
      <c r="B75" s="67"/>
      <c r="C75" s="64">
        <v>2064507</v>
      </c>
      <c r="D75" s="59" t="s">
        <v>107</v>
      </c>
      <c r="E75" s="66">
        <v>144</v>
      </c>
      <c r="F75" s="36" t="s">
        <v>24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3">
        <v>0</v>
      </c>
      <c r="M75" s="53">
        <v>1000000</v>
      </c>
      <c r="N75" s="53">
        <v>1000000</v>
      </c>
      <c r="O75" s="53">
        <v>1000000</v>
      </c>
      <c r="P75" s="53">
        <v>1000000</v>
      </c>
      <c r="Q75" s="53">
        <v>1000000</v>
      </c>
      <c r="R75" s="53">
        <v>1000000</v>
      </c>
      <c r="S75" s="38">
        <f t="shared" si="10"/>
        <v>6000000</v>
      </c>
      <c r="T75" s="38">
        <f t="shared" si="11"/>
        <v>500000</v>
      </c>
      <c r="U75" s="47">
        <f t="shared" si="12"/>
        <v>6500000</v>
      </c>
      <c r="W75" s="21"/>
    </row>
    <row r="76" spans="1:23" s="5" customFormat="1" ht="21.9" customHeight="1" thickBot="1">
      <c r="A76" s="63">
        <f t="shared" si="6"/>
        <v>66</v>
      </c>
      <c r="B76" s="67"/>
      <c r="C76" s="64">
        <v>4091124</v>
      </c>
      <c r="D76" s="59" t="s">
        <v>108</v>
      </c>
      <c r="E76" s="66">
        <v>144</v>
      </c>
      <c r="F76" s="36" t="s">
        <v>24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3">
        <v>0</v>
      </c>
      <c r="M76" s="53">
        <v>0</v>
      </c>
      <c r="N76" s="53">
        <v>0</v>
      </c>
      <c r="O76" s="53">
        <v>500000</v>
      </c>
      <c r="P76" s="53">
        <v>500000</v>
      </c>
      <c r="Q76" s="53">
        <v>500000</v>
      </c>
      <c r="R76" s="53">
        <v>500000</v>
      </c>
      <c r="S76" s="38">
        <f>SUM(G76:R76)</f>
        <v>2000000</v>
      </c>
      <c r="T76" s="38">
        <f t="shared" ref="T76:T91" si="13">S76/12</f>
        <v>166666.66666666666</v>
      </c>
      <c r="U76" s="47">
        <f t="shared" ref="U76:U79" si="14">SUM(S76:T76)</f>
        <v>2166666.6666666665</v>
      </c>
      <c r="W76" s="21"/>
    </row>
    <row r="77" spans="1:23" s="5" customFormat="1" ht="21.9" customHeight="1" thickBot="1">
      <c r="A77" s="63">
        <f t="shared" si="6"/>
        <v>67</v>
      </c>
      <c r="B77" s="67"/>
      <c r="C77" s="64">
        <v>6690331</v>
      </c>
      <c r="D77" s="59" t="s">
        <v>109</v>
      </c>
      <c r="E77" s="66">
        <v>144</v>
      </c>
      <c r="F77" s="36" t="s">
        <v>24</v>
      </c>
      <c r="G77" s="53">
        <v>0</v>
      </c>
      <c r="H77" s="53">
        <v>0</v>
      </c>
      <c r="I77" s="53">
        <v>0</v>
      </c>
      <c r="J77" s="53">
        <v>0</v>
      </c>
      <c r="K77" s="53">
        <v>0</v>
      </c>
      <c r="L77" s="53">
        <v>0</v>
      </c>
      <c r="M77" s="53">
        <v>0</v>
      </c>
      <c r="N77" s="53">
        <v>0</v>
      </c>
      <c r="O77" s="53">
        <v>0</v>
      </c>
      <c r="P77" s="53">
        <v>400000</v>
      </c>
      <c r="Q77" s="53">
        <v>400000</v>
      </c>
      <c r="R77" s="53">
        <v>400000</v>
      </c>
      <c r="S77" s="38">
        <f t="shared" ref="S77:S81" si="15">SUM(G77:R77)</f>
        <v>1200000</v>
      </c>
      <c r="T77" s="38">
        <f t="shared" si="13"/>
        <v>100000</v>
      </c>
      <c r="U77" s="47">
        <f t="shared" si="14"/>
        <v>1300000</v>
      </c>
      <c r="W77" s="21"/>
    </row>
    <row r="78" spans="1:23" s="5" customFormat="1" ht="21.9" customHeight="1" thickBot="1">
      <c r="A78" s="63">
        <f t="shared" si="6"/>
        <v>68</v>
      </c>
      <c r="B78" s="67"/>
      <c r="C78" s="64">
        <v>2940920</v>
      </c>
      <c r="D78" s="59" t="s">
        <v>110</v>
      </c>
      <c r="E78" s="66">
        <v>133</v>
      </c>
      <c r="F78" s="36" t="s">
        <v>53</v>
      </c>
      <c r="G78" s="53">
        <v>1000000</v>
      </c>
      <c r="H78" s="53">
        <v>1000000</v>
      </c>
      <c r="I78" s="53">
        <v>1000000</v>
      </c>
      <c r="J78" s="53">
        <v>1000000</v>
      </c>
      <c r="K78" s="53">
        <v>1000000</v>
      </c>
      <c r="L78" s="53">
        <v>1000000</v>
      </c>
      <c r="M78" s="53">
        <v>1000000</v>
      </c>
      <c r="N78" s="53">
        <v>1000000</v>
      </c>
      <c r="O78" s="53">
        <v>1000000</v>
      </c>
      <c r="P78" s="53">
        <v>1000000</v>
      </c>
      <c r="Q78" s="53">
        <v>1000000</v>
      </c>
      <c r="R78" s="53">
        <v>1000000</v>
      </c>
      <c r="S78" s="38">
        <f t="shared" si="15"/>
        <v>12000000</v>
      </c>
      <c r="T78" s="38">
        <f t="shared" si="13"/>
        <v>1000000</v>
      </c>
      <c r="U78" s="47">
        <f t="shared" si="14"/>
        <v>13000000</v>
      </c>
      <c r="W78" s="21"/>
    </row>
    <row r="79" spans="1:23" s="5" customFormat="1" ht="21.9" customHeight="1" thickBot="1">
      <c r="A79" s="63">
        <f t="shared" si="6"/>
        <v>69</v>
      </c>
      <c r="B79" s="67"/>
      <c r="C79" s="64">
        <v>2940895</v>
      </c>
      <c r="D79" s="59" t="s">
        <v>111</v>
      </c>
      <c r="E79" s="66">
        <v>133</v>
      </c>
      <c r="F79" s="36" t="s">
        <v>53</v>
      </c>
      <c r="G79" s="53">
        <v>1000000</v>
      </c>
      <c r="H79" s="53">
        <v>1000000</v>
      </c>
      <c r="I79" s="53">
        <v>1000000</v>
      </c>
      <c r="J79" s="53">
        <v>1000000</v>
      </c>
      <c r="K79" s="53">
        <v>1000000</v>
      </c>
      <c r="L79" s="53">
        <v>1000000</v>
      </c>
      <c r="M79" s="53">
        <v>1000000</v>
      </c>
      <c r="N79" s="53">
        <v>1000000</v>
      </c>
      <c r="O79" s="53">
        <v>1000000</v>
      </c>
      <c r="P79" s="53">
        <v>1000000</v>
      </c>
      <c r="Q79" s="53">
        <v>1000000</v>
      </c>
      <c r="R79" s="53">
        <v>1000000</v>
      </c>
      <c r="S79" s="38">
        <f t="shared" si="15"/>
        <v>12000000</v>
      </c>
      <c r="T79" s="38">
        <f t="shared" si="13"/>
        <v>1000000</v>
      </c>
      <c r="U79" s="47">
        <f t="shared" si="14"/>
        <v>13000000</v>
      </c>
      <c r="W79" s="21"/>
    </row>
    <row r="80" spans="1:23" s="5" customFormat="1" ht="21.9" customHeight="1">
      <c r="A80" s="90">
        <v>72</v>
      </c>
      <c r="B80" s="88"/>
      <c r="C80" s="92">
        <v>3806457</v>
      </c>
      <c r="D80" s="81" t="s">
        <v>29</v>
      </c>
      <c r="E80" s="105">
        <v>112</v>
      </c>
      <c r="F80" s="30" t="s">
        <v>42</v>
      </c>
      <c r="G80" s="54">
        <v>3247461</v>
      </c>
      <c r="H80" s="54">
        <v>3247461</v>
      </c>
      <c r="I80" s="54">
        <v>3247461</v>
      </c>
      <c r="J80" s="54">
        <v>3247461</v>
      </c>
      <c r="K80" s="54">
        <v>3247461</v>
      </c>
      <c r="L80" s="54">
        <v>3247461</v>
      </c>
      <c r="M80" s="54">
        <v>3247461</v>
      </c>
      <c r="N80" s="54">
        <v>3247461</v>
      </c>
      <c r="O80" s="54">
        <v>3247461</v>
      </c>
      <c r="P80" s="54">
        <v>3247461</v>
      </c>
      <c r="Q80" s="54">
        <v>3247461</v>
      </c>
      <c r="R80" s="54">
        <v>3247461</v>
      </c>
      <c r="S80" s="35">
        <f t="shared" si="15"/>
        <v>38969532</v>
      </c>
      <c r="T80" s="35">
        <f t="shared" si="13"/>
        <v>3247461</v>
      </c>
      <c r="U80" s="79">
        <f>SUM(S80:T81)</f>
        <v>83685558.666666672</v>
      </c>
      <c r="W80" s="21"/>
    </row>
    <row r="81" spans="1:23" s="5" customFormat="1" ht="21.9" customHeight="1" thickBot="1">
      <c r="A81" s="91"/>
      <c r="B81" s="89"/>
      <c r="C81" s="93"/>
      <c r="D81" s="82"/>
      <c r="E81" s="74">
        <v>113</v>
      </c>
      <c r="F81" s="31" t="s">
        <v>20</v>
      </c>
      <c r="G81" s="55">
        <v>3273223</v>
      </c>
      <c r="H81" s="55">
        <v>3273223</v>
      </c>
      <c r="I81" s="55">
        <v>3273223</v>
      </c>
      <c r="J81" s="55">
        <v>3273223</v>
      </c>
      <c r="K81" s="55">
        <v>3273223</v>
      </c>
      <c r="L81" s="55">
        <v>3273223</v>
      </c>
      <c r="M81" s="55">
        <v>3273223</v>
      </c>
      <c r="N81" s="55">
        <v>3273223</v>
      </c>
      <c r="O81" s="55">
        <v>3273223</v>
      </c>
      <c r="P81" s="55">
        <v>3273223</v>
      </c>
      <c r="Q81" s="55">
        <v>3273223</v>
      </c>
      <c r="R81" s="55">
        <v>2273223</v>
      </c>
      <c r="S81" s="34">
        <f t="shared" si="15"/>
        <v>38278676</v>
      </c>
      <c r="T81" s="34">
        <f t="shared" si="13"/>
        <v>3189889.6666666665</v>
      </c>
      <c r="U81" s="80"/>
      <c r="W81" s="21"/>
    </row>
    <row r="82" spans="1:23" s="5" customFormat="1" ht="21.9" customHeight="1">
      <c r="A82" s="90">
        <v>73</v>
      </c>
      <c r="B82" s="88"/>
      <c r="C82" s="92">
        <v>2936835</v>
      </c>
      <c r="D82" s="81" t="s">
        <v>87</v>
      </c>
      <c r="E82" s="105">
        <v>112</v>
      </c>
      <c r="F82" s="30" t="s">
        <v>42</v>
      </c>
      <c r="G82" s="54">
        <v>3247461</v>
      </c>
      <c r="H82" s="54">
        <v>3247461</v>
      </c>
      <c r="I82" s="54">
        <v>3247461</v>
      </c>
      <c r="J82" s="54">
        <v>3247461</v>
      </c>
      <c r="K82" s="54">
        <v>3247461</v>
      </c>
      <c r="L82" s="54">
        <v>3247461</v>
      </c>
      <c r="M82" s="54">
        <v>3247461</v>
      </c>
      <c r="N82" s="54">
        <v>3247461</v>
      </c>
      <c r="O82" s="54">
        <v>3247461</v>
      </c>
      <c r="P82" s="54">
        <v>3247461</v>
      </c>
      <c r="Q82" s="54">
        <v>3247461</v>
      </c>
      <c r="R82" s="54">
        <v>3247461</v>
      </c>
      <c r="S82" s="35">
        <f t="shared" ref="S82:S91" si="16">SUM(G82:R82)</f>
        <v>38969532</v>
      </c>
      <c r="T82" s="35">
        <f t="shared" si="13"/>
        <v>3247461</v>
      </c>
      <c r="U82" s="79">
        <f>SUM(S82:T83)</f>
        <v>71768892</v>
      </c>
      <c r="W82" s="21"/>
    </row>
    <row r="83" spans="1:23" s="5" customFormat="1" ht="21.9" customHeight="1" thickBot="1">
      <c r="A83" s="91"/>
      <c r="B83" s="89"/>
      <c r="C83" s="93"/>
      <c r="D83" s="82"/>
      <c r="E83" s="74">
        <v>113</v>
      </c>
      <c r="F83" s="31" t="s">
        <v>20</v>
      </c>
      <c r="G83" s="55">
        <v>2273223</v>
      </c>
      <c r="H83" s="55">
        <v>2273223</v>
      </c>
      <c r="I83" s="55">
        <v>2273223</v>
      </c>
      <c r="J83" s="55">
        <v>2273223</v>
      </c>
      <c r="K83" s="55">
        <v>2273223</v>
      </c>
      <c r="L83" s="55">
        <v>2273223</v>
      </c>
      <c r="M83" s="55">
        <v>2273223</v>
      </c>
      <c r="N83" s="55">
        <v>2273223</v>
      </c>
      <c r="O83" s="55">
        <v>2273223</v>
      </c>
      <c r="P83" s="55">
        <v>2273223</v>
      </c>
      <c r="Q83" s="55">
        <v>2273223</v>
      </c>
      <c r="R83" s="55">
        <v>2273223</v>
      </c>
      <c r="S83" s="34">
        <f t="shared" si="16"/>
        <v>27278676</v>
      </c>
      <c r="T83" s="34">
        <f t="shared" si="13"/>
        <v>2273223</v>
      </c>
      <c r="U83" s="80"/>
      <c r="W83" s="21"/>
    </row>
    <row r="84" spans="1:23" s="5" customFormat="1" ht="21.9" customHeight="1">
      <c r="A84" s="90">
        <v>74</v>
      </c>
      <c r="B84" s="88"/>
      <c r="C84" s="92">
        <v>2663804</v>
      </c>
      <c r="D84" s="81" t="s">
        <v>88</v>
      </c>
      <c r="E84" s="105">
        <v>112</v>
      </c>
      <c r="F84" s="30" t="s">
        <v>42</v>
      </c>
      <c r="G84" s="54">
        <v>3247461</v>
      </c>
      <c r="H84" s="54">
        <v>3247461</v>
      </c>
      <c r="I84" s="54">
        <v>3247461</v>
      </c>
      <c r="J84" s="54">
        <v>3247461</v>
      </c>
      <c r="K84" s="54">
        <v>3247461</v>
      </c>
      <c r="L84" s="54">
        <v>3247461</v>
      </c>
      <c r="M84" s="54">
        <v>3247461</v>
      </c>
      <c r="N84" s="54">
        <v>3247461</v>
      </c>
      <c r="O84" s="54">
        <v>3247461</v>
      </c>
      <c r="P84" s="54">
        <v>3247461</v>
      </c>
      <c r="Q84" s="54">
        <v>3247461</v>
      </c>
      <c r="R84" s="54">
        <v>3247461</v>
      </c>
      <c r="S84" s="35">
        <f t="shared" si="16"/>
        <v>38969532</v>
      </c>
      <c r="T84" s="35">
        <f t="shared" si="13"/>
        <v>3247461</v>
      </c>
      <c r="U84" s="79">
        <f>SUM(S84:T85)</f>
        <v>71768892</v>
      </c>
      <c r="W84" s="21"/>
    </row>
    <row r="85" spans="1:23" s="5" customFormat="1" ht="21.9" customHeight="1" thickBot="1">
      <c r="A85" s="91"/>
      <c r="B85" s="89"/>
      <c r="C85" s="93"/>
      <c r="D85" s="82"/>
      <c r="E85" s="74">
        <v>113</v>
      </c>
      <c r="F85" s="31" t="s">
        <v>20</v>
      </c>
      <c r="G85" s="55">
        <v>2273223</v>
      </c>
      <c r="H85" s="55">
        <v>2273223</v>
      </c>
      <c r="I85" s="55">
        <v>2273223</v>
      </c>
      <c r="J85" s="55">
        <v>2273223</v>
      </c>
      <c r="K85" s="55">
        <v>2273223</v>
      </c>
      <c r="L85" s="55">
        <v>2273223</v>
      </c>
      <c r="M85" s="55">
        <v>2273223</v>
      </c>
      <c r="N85" s="55">
        <v>2273223</v>
      </c>
      <c r="O85" s="55">
        <v>2273223</v>
      </c>
      <c r="P85" s="55">
        <v>2273223</v>
      </c>
      <c r="Q85" s="55">
        <v>2273223</v>
      </c>
      <c r="R85" s="55">
        <v>2273223</v>
      </c>
      <c r="S85" s="34">
        <f t="shared" si="16"/>
        <v>27278676</v>
      </c>
      <c r="T85" s="34">
        <f t="shared" si="13"/>
        <v>2273223</v>
      </c>
      <c r="U85" s="80"/>
      <c r="W85" s="21"/>
    </row>
    <row r="86" spans="1:23" s="5" customFormat="1" ht="21.9" customHeight="1">
      <c r="A86" s="90">
        <v>75</v>
      </c>
      <c r="B86" s="88"/>
      <c r="C86" s="92">
        <v>760076</v>
      </c>
      <c r="D86" s="81" t="s">
        <v>89</v>
      </c>
      <c r="E86" s="105">
        <v>112</v>
      </c>
      <c r="F86" s="30" t="s">
        <v>42</v>
      </c>
      <c r="G86" s="54">
        <v>3247461</v>
      </c>
      <c r="H86" s="54">
        <v>3247461</v>
      </c>
      <c r="I86" s="54">
        <v>3247461</v>
      </c>
      <c r="J86" s="54">
        <v>3247461</v>
      </c>
      <c r="K86" s="54">
        <v>3247461</v>
      </c>
      <c r="L86" s="54">
        <v>3247461</v>
      </c>
      <c r="M86" s="54">
        <v>3247461</v>
      </c>
      <c r="N86" s="54">
        <v>3247461</v>
      </c>
      <c r="O86" s="54">
        <v>3247461</v>
      </c>
      <c r="P86" s="54">
        <v>3247461</v>
      </c>
      <c r="Q86" s="54">
        <v>3247461</v>
      </c>
      <c r="R86" s="54">
        <v>3247461</v>
      </c>
      <c r="S86" s="35">
        <f t="shared" si="16"/>
        <v>38969532</v>
      </c>
      <c r="T86" s="35">
        <f t="shared" si="13"/>
        <v>3247461</v>
      </c>
      <c r="U86" s="79">
        <f>SUM(S86:T87)</f>
        <v>71768892</v>
      </c>
      <c r="W86" s="21"/>
    </row>
    <row r="87" spans="1:23" s="5" customFormat="1" ht="21.9" customHeight="1" thickBot="1">
      <c r="A87" s="91"/>
      <c r="B87" s="89"/>
      <c r="C87" s="93"/>
      <c r="D87" s="82"/>
      <c r="E87" s="74">
        <v>113</v>
      </c>
      <c r="F87" s="31" t="s">
        <v>20</v>
      </c>
      <c r="G87" s="55">
        <v>2273223</v>
      </c>
      <c r="H87" s="55">
        <v>2273223</v>
      </c>
      <c r="I87" s="55">
        <v>2273223</v>
      </c>
      <c r="J87" s="55">
        <v>2273223</v>
      </c>
      <c r="K87" s="55">
        <v>2273223</v>
      </c>
      <c r="L87" s="55">
        <v>2273223</v>
      </c>
      <c r="M87" s="55">
        <v>2273223</v>
      </c>
      <c r="N87" s="55">
        <v>2273223</v>
      </c>
      <c r="O87" s="55">
        <v>2273223</v>
      </c>
      <c r="P87" s="55">
        <v>2273223</v>
      </c>
      <c r="Q87" s="55">
        <v>2273223</v>
      </c>
      <c r="R87" s="55">
        <v>2273223</v>
      </c>
      <c r="S87" s="34">
        <f t="shared" si="16"/>
        <v>27278676</v>
      </c>
      <c r="T87" s="34">
        <f t="shared" si="13"/>
        <v>2273223</v>
      </c>
      <c r="U87" s="80"/>
      <c r="W87" s="21"/>
    </row>
    <row r="88" spans="1:23" s="5" customFormat="1" ht="21.9" customHeight="1">
      <c r="A88" s="90">
        <v>76</v>
      </c>
      <c r="B88" s="88"/>
      <c r="C88" s="92">
        <v>3368971</v>
      </c>
      <c r="D88" s="81" t="s">
        <v>90</v>
      </c>
      <c r="E88" s="105">
        <v>112</v>
      </c>
      <c r="F88" s="30" t="s">
        <v>42</v>
      </c>
      <c r="G88" s="54">
        <v>3247461</v>
      </c>
      <c r="H88" s="54">
        <v>3247461</v>
      </c>
      <c r="I88" s="54">
        <v>3247461</v>
      </c>
      <c r="J88" s="54">
        <v>3247461</v>
      </c>
      <c r="K88" s="54">
        <v>3247461</v>
      </c>
      <c r="L88" s="54">
        <v>3247461</v>
      </c>
      <c r="M88" s="54">
        <v>3247461</v>
      </c>
      <c r="N88" s="54">
        <v>3247461</v>
      </c>
      <c r="O88" s="54">
        <v>3247461</v>
      </c>
      <c r="P88" s="54">
        <v>3247461</v>
      </c>
      <c r="Q88" s="54">
        <v>3247461</v>
      </c>
      <c r="R88" s="54">
        <v>3247461</v>
      </c>
      <c r="S88" s="35">
        <f t="shared" si="16"/>
        <v>38969532</v>
      </c>
      <c r="T88" s="35">
        <f t="shared" si="13"/>
        <v>3247461</v>
      </c>
      <c r="U88" s="79">
        <f>SUM(S88:T89)</f>
        <v>71768892</v>
      </c>
      <c r="W88" s="21"/>
    </row>
    <row r="89" spans="1:23" s="5" customFormat="1" ht="21.9" customHeight="1" thickBot="1">
      <c r="A89" s="91"/>
      <c r="B89" s="89"/>
      <c r="C89" s="93"/>
      <c r="D89" s="82"/>
      <c r="E89" s="74">
        <v>113</v>
      </c>
      <c r="F89" s="31" t="s">
        <v>20</v>
      </c>
      <c r="G89" s="55">
        <v>2273223</v>
      </c>
      <c r="H89" s="55">
        <v>2273223</v>
      </c>
      <c r="I89" s="55">
        <v>2273223</v>
      </c>
      <c r="J89" s="55">
        <v>2273223</v>
      </c>
      <c r="K89" s="55">
        <v>2273223</v>
      </c>
      <c r="L89" s="55">
        <v>2273223</v>
      </c>
      <c r="M89" s="55">
        <v>2273223</v>
      </c>
      <c r="N89" s="55">
        <v>2273223</v>
      </c>
      <c r="O89" s="55">
        <v>2273223</v>
      </c>
      <c r="P89" s="55">
        <v>2273223</v>
      </c>
      <c r="Q89" s="55">
        <v>2273223</v>
      </c>
      <c r="R89" s="55">
        <v>2273223</v>
      </c>
      <c r="S89" s="34">
        <f t="shared" si="16"/>
        <v>27278676</v>
      </c>
      <c r="T89" s="34">
        <f t="shared" si="13"/>
        <v>2273223</v>
      </c>
      <c r="U89" s="80"/>
      <c r="W89" s="21"/>
    </row>
    <row r="90" spans="1:23" s="5" customFormat="1" ht="21.9" customHeight="1">
      <c r="A90" s="90">
        <v>77</v>
      </c>
      <c r="B90" s="88"/>
      <c r="C90" s="92">
        <v>3822826</v>
      </c>
      <c r="D90" s="81" t="s">
        <v>91</v>
      </c>
      <c r="E90" s="105">
        <v>112</v>
      </c>
      <c r="F90" s="30" t="s">
        <v>42</v>
      </c>
      <c r="G90" s="54">
        <v>3247461</v>
      </c>
      <c r="H90" s="54">
        <v>3247461</v>
      </c>
      <c r="I90" s="54">
        <v>3247461</v>
      </c>
      <c r="J90" s="54">
        <v>3247461</v>
      </c>
      <c r="K90" s="54">
        <v>3247461</v>
      </c>
      <c r="L90" s="54">
        <v>3247461</v>
      </c>
      <c r="M90" s="54">
        <v>3247461</v>
      </c>
      <c r="N90" s="54">
        <v>3247461</v>
      </c>
      <c r="O90" s="54">
        <v>3247461</v>
      </c>
      <c r="P90" s="54">
        <v>3247461</v>
      </c>
      <c r="Q90" s="54">
        <v>3247461</v>
      </c>
      <c r="R90" s="54">
        <v>3247461</v>
      </c>
      <c r="S90" s="35">
        <f t="shared" si="16"/>
        <v>38969532</v>
      </c>
      <c r="T90" s="35">
        <f t="shared" si="13"/>
        <v>3247461</v>
      </c>
      <c r="U90" s="79">
        <f>SUM(S90:T91)</f>
        <v>71768892</v>
      </c>
      <c r="W90" s="21"/>
    </row>
    <row r="91" spans="1:23" s="5" customFormat="1" ht="21.9" customHeight="1" thickBot="1">
      <c r="A91" s="91"/>
      <c r="B91" s="89"/>
      <c r="C91" s="93"/>
      <c r="D91" s="82"/>
      <c r="E91" s="74">
        <v>113</v>
      </c>
      <c r="F91" s="31" t="s">
        <v>20</v>
      </c>
      <c r="G91" s="55">
        <v>2273223</v>
      </c>
      <c r="H91" s="55">
        <v>2273223</v>
      </c>
      <c r="I91" s="55">
        <v>2273223</v>
      </c>
      <c r="J91" s="55">
        <v>2273223</v>
      </c>
      <c r="K91" s="55">
        <v>2273223</v>
      </c>
      <c r="L91" s="55">
        <v>2273223</v>
      </c>
      <c r="M91" s="55">
        <v>2273223</v>
      </c>
      <c r="N91" s="55">
        <v>2273223</v>
      </c>
      <c r="O91" s="55">
        <v>2273223</v>
      </c>
      <c r="P91" s="55">
        <v>2273223</v>
      </c>
      <c r="Q91" s="55">
        <v>2273223</v>
      </c>
      <c r="R91" s="55">
        <v>2273223</v>
      </c>
      <c r="S91" s="34">
        <f t="shared" si="16"/>
        <v>27278676</v>
      </c>
      <c r="T91" s="34">
        <f t="shared" si="13"/>
        <v>2273223</v>
      </c>
      <c r="U91" s="80"/>
      <c r="W91" s="21"/>
    </row>
    <row r="92" spans="1:23" s="5" customFormat="1" ht="21.9" customHeight="1">
      <c r="A92" s="90">
        <v>78</v>
      </c>
      <c r="B92" s="88"/>
      <c r="C92" s="92">
        <v>4089441</v>
      </c>
      <c r="D92" s="81" t="s">
        <v>92</v>
      </c>
      <c r="E92" s="105">
        <v>112</v>
      </c>
      <c r="F92" s="30" t="s">
        <v>42</v>
      </c>
      <c r="G92" s="54">
        <v>3247461</v>
      </c>
      <c r="H92" s="54">
        <v>3247461</v>
      </c>
      <c r="I92" s="54">
        <v>3247461</v>
      </c>
      <c r="J92" s="54">
        <v>3247461</v>
      </c>
      <c r="K92" s="54">
        <v>3247461</v>
      </c>
      <c r="L92" s="54">
        <v>3247461</v>
      </c>
      <c r="M92" s="54">
        <v>3247461</v>
      </c>
      <c r="N92" s="54">
        <v>3247461</v>
      </c>
      <c r="O92" s="54">
        <v>3247461</v>
      </c>
      <c r="P92" s="54">
        <v>3247461</v>
      </c>
      <c r="Q92" s="54">
        <v>3247461</v>
      </c>
      <c r="R92" s="54">
        <v>3247461</v>
      </c>
      <c r="S92" s="35">
        <f t="shared" ref="S92:S95" si="17">SUM(G92:R92)</f>
        <v>38969532</v>
      </c>
      <c r="T92" s="35">
        <f t="shared" ref="T92:T95" si="18">S92/12</f>
        <v>3247461</v>
      </c>
      <c r="U92" s="79">
        <f>SUM(S92:T93)</f>
        <v>71768892</v>
      </c>
      <c r="W92" s="21"/>
    </row>
    <row r="93" spans="1:23" s="5" customFormat="1" ht="21.9" customHeight="1" thickBot="1">
      <c r="A93" s="91"/>
      <c r="B93" s="89"/>
      <c r="C93" s="93"/>
      <c r="D93" s="82"/>
      <c r="E93" s="74">
        <v>113</v>
      </c>
      <c r="F93" s="31" t="s">
        <v>20</v>
      </c>
      <c r="G93" s="55">
        <v>2273223</v>
      </c>
      <c r="H93" s="55">
        <v>2273223</v>
      </c>
      <c r="I93" s="55">
        <v>2273223</v>
      </c>
      <c r="J93" s="55">
        <v>2273223</v>
      </c>
      <c r="K93" s="55">
        <v>2273223</v>
      </c>
      <c r="L93" s="55">
        <v>2273223</v>
      </c>
      <c r="M93" s="55">
        <v>2273223</v>
      </c>
      <c r="N93" s="55">
        <v>2273223</v>
      </c>
      <c r="O93" s="55">
        <v>2273223</v>
      </c>
      <c r="P93" s="55">
        <v>2273223</v>
      </c>
      <c r="Q93" s="55">
        <v>2273223</v>
      </c>
      <c r="R93" s="55">
        <v>2273223</v>
      </c>
      <c r="S93" s="34">
        <f t="shared" si="17"/>
        <v>27278676</v>
      </c>
      <c r="T93" s="34">
        <f t="shared" si="18"/>
        <v>2273223</v>
      </c>
      <c r="U93" s="80"/>
      <c r="W93" s="21"/>
    </row>
    <row r="94" spans="1:23" s="5" customFormat="1" ht="21.9" customHeight="1">
      <c r="A94" s="90">
        <v>79</v>
      </c>
      <c r="B94" s="88"/>
      <c r="C94" s="92">
        <v>915665</v>
      </c>
      <c r="D94" s="81" t="s">
        <v>93</v>
      </c>
      <c r="E94" s="105">
        <v>112</v>
      </c>
      <c r="F94" s="30" t="s">
        <v>42</v>
      </c>
      <c r="G94" s="54">
        <v>3247461</v>
      </c>
      <c r="H94" s="54">
        <v>3247461</v>
      </c>
      <c r="I94" s="54">
        <v>3247461</v>
      </c>
      <c r="J94" s="54">
        <v>3247461</v>
      </c>
      <c r="K94" s="54">
        <v>3247461</v>
      </c>
      <c r="L94" s="54">
        <v>3247461</v>
      </c>
      <c r="M94" s="54">
        <v>3247461</v>
      </c>
      <c r="N94" s="54">
        <v>3247461</v>
      </c>
      <c r="O94" s="54">
        <v>3247461</v>
      </c>
      <c r="P94" s="54">
        <v>3247461</v>
      </c>
      <c r="Q94" s="54">
        <v>3247461</v>
      </c>
      <c r="R94" s="54">
        <v>3247461</v>
      </c>
      <c r="S94" s="35">
        <f t="shared" si="17"/>
        <v>38969532</v>
      </c>
      <c r="T94" s="35">
        <f t="shared" si="18"/>
        <v>3247461</v>
      </c>
      <c r="U94" s="79">
        <f>SUM(S94:T95)</f>
        <v>71768892</v>
      </c>
      <c r="W94" s="21"/>
    </row>
    <row r="95" spans="1:23" s="5" customFormat="1" ht="21.9" customHeight="1" thickBot="1">
      <c r="A95" s="91"/>
      <c r="B95" s="89"/>
      <c r="C95" s="93"/>
      <c r="D95" s="82"/>
      <c r="E95" s="74">
        <v>113</v>
      </c>
      <c r="F95" s="31" t="s">
        <v>20</v>
      </c>
      <c r="G95" s="55">
        <v>2273223</v>
      </c>
      <c r="H95" s="55">
        <v>2273223</v>
      </c>
      <c r="I95" s="55">
        <v>2273223</v>
      </c>
      <c r="J95" s="55">
        <v>2273223</v>
      </c>
      <c r="K95" s="55">
        <v>2273223</v>
      </c>
      <c r="L95" s="55">
        <v>2273223</v>
      </c>
      <c r="M95" s="55">
        <v>2273223</v>
      </c>
      <c r="N95" s="55">
        <v>2273223</v>
      </c>
      <c r="O95" s="55">
        <v>2273223</v>
      </c>
      <c r="P95" s="55">
        <v>2273223</v>
      </c>
      <c r="Q95" s="55">
        <v>2273223</v>
      </c>
      <c r="R95" s="55">
        <v>2273223</v>
      </c>
      <c r="S95" s="34">
        <f t="shared" si="17"/>
        <v>27278676</v>
      </c>
      <c r="T95" s="34">
        <f t="shared" si="18"/>
        <v>2273223</v>
      </c>
      <c r="U95" s="80"/>
      <c r="W95" s="21"/>
    </row>
    <row r="96" spans="1:23" s="5" customFormat="1" ht="21.9" customHeight="1">
      <c r="A96" s="90">
        <v>80</v>
      </c>
      <c r="B96" s="88"/>
      <c r="C96" s="92">
        <v>2844333</v>
      </c>
      <c r="D96" s="81" t="s">
        <v>94</v>
      </c>
      <c r="E96" s="105">
        <v>112</v>
      </c>
      <c r="F96" s="30" t="s">
        <v>42</v>
      </c>
      <c r="G96" s="54">
        <v>3247461</v>
      </c>
      <c r="H96" s="54">
        <v>3247461</v>
      </c>
      <c r="I96" s="54">
        <v>3247461</v>
      </c>
      <c r="J96" s="54">
        <v>3247461</v>
      </c>
      <c r="K96" s="54">
        <v>3247461</v>
      </c>
      <c r="L96" s="54">
        <v>3247461</v>
      </c>
      <c r="M96" s="54">
        <v>3247461</v>
      </c>
      <c r="N96" s="54">
        <v>3247461</v>
      </c>
      <c r="O96" s="54">
        <v>3247461</v>
      </c>
      <c r="P96" s="54">
        <v>3247461</v>
      </c>
      <c r="Q96" s="54">
        <v>3247461</v>
      </c>
      <c r="R96" s="54">
        <v>3247461</v>
      </c>
      <c r="S96" s="35">
        <f t="shared" ref="S96:S103" si="19">SUM(G96:R96)</f>
        <v>38969532</v>
      </c>
      <c r="T96" s="35">
        <f t="shared" ref="T96:T103" si="20">S96/12</f>
        <v>3247461</v>
      </c>
      <c r="U96" s="79">
        <f>SUM(S96:T97)</f>
        <v>71768892</v>
      </c>
      <c r="W96" s="21"/>
    </row>
    <row r="97" spans="1:23" s="5" customFormat="1" ht="21.9" customHeight="1" thickBot="1">
      <c r="A97" s="91"/>
      <c r="B97" s="89"/>
      <c r="C97" s="93"/>
      <c r="D97" s="82"/>
      <c r="E97" s="74">
        <v>113</v>
      </c>
      <c r="F97" s="31" t="s">
        <v>20</v>
      </c>
      <c r="G97" s="55">
        <v>2273223</v>
      </c>
      <c r="H97" s="55">
        <v>2273223</v>
      </c>
      <c r="I97" s="55">
        <v>2273223</v>
      </c>
      <c r="J97" s="55">
        <v>2273223</v>
      </c>
      <c r="K97" s="55">
        <v>2273223</v>
      </c>
      <c r="L97" s="55">
        <v>2273223</v>
      </c>
      <c r="M97" s="55">
        <v>2273223</v>
      </c>
      <c r="N97" s="55">
        <v>2273223</v>
      </c>
      <c r="O97" s="55">
        <v>2273223</v>
      </c>
      <c r="P97" s="55">
        <v>2273223</v>
      </c>
      <c r="Q97" s="55">
        <v>2273223</v>
      </c>
      <c r="R97" s="55">
        <v>2273223</v>
      </c>
      <c r="S97" s="34">
        <f t="shared" si="19"/>
        <v>27278676</v>
      </c>
      <c r="T97" s="34">
        <f t="shared" si="20"/>
        <v>2273223</v>
      </c>
      <c r="U97" s="80"/>
      <c r="W97" s="21"/>
    </row>
    <row r="98" spans="1:23" s="5" customFormat="1" ht="21.9" customHeight="1">
      <c r="A98" s="90">
        <v>81</v>
      </c>
      <c r="B98" s="88"/>
      <c r="C98" s="92">
        <v>2677108</v>
      </c>
      <c r="D98" s="81" t="s">
        <v>41</v>
      </c>
      <c r="E98" s="105">
        <v>112</v>
      </c>
      <c r="F98" s="30" t="s">
        <v>42</v>
      </c>
      <c r="G98" s="54">
        <v>3247461</v>
      </c>
      <c r="H98" s="54">
        <v>3247461</v>
      </c>
      <c r="I98" s="54">
        <v>3247461</v>
      </c>
      <c r="J98" s="54">
        <v>3247461</v>
      </c>
      <c r="K98" s="54">
        <v>3247461</v>
      </c>
      <c r="L98" s="54">
        <v>3247461</v>
      </c>
      <c r="M98" s="54">
        <v>3247461</v>
      </c>
      <c r="N98" s="54">
        <v>3247461</v>
      </c>
      <c r="O98" s="54">
        <v>3247461</v>
      </c>
      <c r="P98" s="54">
        <v>3247461</v>
      </c>
      <c r="Q98" s="54">
        <v>3247461</v>
      </c>
      <c r="R98" s="54">
        <v>3247461</v>
      </c>
      <c r="S98" s="35">
        <f t="shared" si="19"/>
        <v>38969532</v>
      </c>
      <c r="T98" s="35">
        <f t="shared" si="20"/>
        <v>3247461</v>
      </c>
      <c r="U98" s="79">
        <f>SUM(S98:T99)</f>
        <v>72852225.333333328</v>
      </c>
      <c r="W98" s="21"/>
    </row>
    <row r="99" spans="1:23" s="5" customFormat="1" ht="21.9" customHeight="1" thickBot="1">
      <c r="A99" s="91"/>
      <c r="B99" s="89"/>
      <c r="C99" s="93"/>
      <c r="D99" s="82"/>
      <c r="E99" s="74">
        <v>113</v>
      </c>
      <c r="F99" s="31" t="s">
        <v>20</v>
      </c>
      <c r="G99" s="55">
        <v>2273223</v>
      </c>
      <c r="H99" s="55">
        <v>2273223</v>
      </c>
      <c r="I99" s="55">
        <v>2273223</v>
      </c>
      <c r="J99" s="55">
        <v>2273223</v>
      </c>
      <c r="K99" s="55">
        <v>2273223</v>
      </c>
      <c r="L99" s="55">
        <v>2273223</v>
      </c>
      <c r="M99" s="55">
        <v>2273223</v>
      </c>
      <c r="N99" s="55">
        <v>2273223</v>
      </c>
      <c r="O99" s="55">
        <v>2273223</v>
      </c>
      <c r="P99" s="55">
        <v>2273223</v>
      </c>
      <c r="Q99" s="55">
        <v>2273223</v>
      </c>
      <c r="R99" s="55">
        <v>3273223</v>
      </c>
      <c r="S99" s="34">
        <f t="shared" si="19"/>
        <v>28278676</v>
      </c>
      <c r="T99" s="34">
        <f t="shared" si="20"/>
        <v>2356556.3333333335</v>
      </c>
      <c r="U99" s="80"/>
      <c r="W99" s="21"/>
    </row>
    <row r="100" spans="1:23" s="5" customFormat="1" ht="21.9" customHeight="1">
      <c r="A100" s="90">
        <v>82</v>
      </c>
      <c r="B100" s="88"/>
      <c r="C100" s="92">
        <v>1042462</v>
      </c>
      <c r="D100" s="81" t="s">
        <v>95</v>
      </c>
      <c r="E100" s="105">
        <v>112</v>
      </c>
      <c r="F100" s="30" t="s">
        <v>42</v>
      </c>
      <c r="G100" s="54">
        <v>3247461</v>
      </c>
      <c r="H100" s="54">
        <v>3247461</v>
      </c>
      <c r="I100" s="54">
        <v>3247461</v>
      </c>
      <c r="J100" s="54">
        <v>3247461</v>
      </c>
      <c r="K100" s="54">
        <v>3247461</v>
      </c>
      <c r="L100" s="54">
        <v>3247461</v>
      </c>
      <c r="M100" s="54">
        <v>3247461</v>
      </c>
      <c r="N100" s="54">
        <v>3247461</v>
      </c>
      <c r="O100" s="54">
        <v>3247461</v>
      </c>
      <c r="P100" s="54">
        <v>3247461</v>
      </c>
      <c r="Q100" s="54">
        <v>3247461</v>
      </c>
      <c r="R100" s="54">
        <v>3247461</v>
      </c>
      <c r="S100" s="35">
        <f t="shared" si="19"/>
        <v>38969532</v>
      </c>
      <c r="T100" s="35">
        <f t="shared" si="20"/>
        <v>3247461</v>
      </c>
      <c r="U100" s="79">
        <f>SUM(S100:T101)</f>
        <v>71768892</v>
      </c>
      <c r="W100" s="21"/>
    </row>
    <row r="101" spans="1:23" s="5" customFormat="1" ht="21.9" customHeight="1" thickBot="1">
      <c r="A101" s="91"/>
      <c r="B101" s="89"/>
      <c r="C101" s="93"/>
      <c r="D101" s="82"/>
      <c r="E101" s="74">
        <v>113</v>
      </c>
      <c r="F101" s="31" t="s">
        <v>20</v>
      </c>
      <c r="G101" s="55">
        <v>2273223</v>
      </c>
      <c r="H101" s="55">
        <v>2273223</v>
      </c>
      <c r="I101" s="55">
        <v>2273223</v>
      </c>
      <c r="J101" s="55">
        <v>2273223</v>
      </c>
      <c r="K101" s="55">
        <v>2273223</v>
      </c>
      <c r="L101" s="55">
        <v>2273223</v>
      </c>
      <c r="M101" s="55">
        <v>2273223</v>
      </c>
      <c r="N101" s="55">
        <v>2273223</v>
      </c>
      <c r="O101" s="55">
        <v>2273223</v>
      </c>
      <c r="P101" s="55">
        <v>2273223</v>
      </c>
      <c r="Q101" s="55">
        <v>2273223</v>
      </c>
      <c r="R101" s="55">
        <v>2273223</v>
      </c>
      <c r="S101" s="34">
        <f t="shared" si="19"/>
        <v>27278676</v>
      </c>
      <c r="T101" s="34">
        <f t="shared" si="20"/>
        <v>2273223</v>
      </c>
      <c r="U101" s="80"/>
      <c r="W101" s="21"/>
    </row>
    <row r="102" spans="1:23" s="5" customFormat="1" ht="21.9" customHeight="1">
      <c r="A102" s="90">
        <v>83</v>
      </c>
      <c r="B102" s="88"/>
      <c r="C102" s="92">
        <v>1995676</v>
      </c>
      <c r="D102" s="81" t="s">
        <v>96</v>
      </c>
      <c r="E102" s="105">
        <v>112</v>
      </c>
      <c r="F102" s="30" t="s">
        <v>42</v>
      </c>
      <c r="G102" s="54">
        <v>3247461</v>
      </c>
      <c r="H102" s="54">
        <v>3247461</v>
      </c>
      <c r="I102" s="54">
        <v>3247461</v>
      </c>
      <c r="J102" s="54">
        <v>3247461</v>
      </c>
      <c r="K102" s="54">
        <v>3247461</v>
      </c>
      <c r="L102" s="54">
        <v>3247461</v>
      </c>
      <c r="M102" s="54">
        <v>3247461</v>
      </c>
      <c r="N102" s="54">
        <v>3247461</v>
      </c>
      <c r="O102" s="54">
        <v>3247461</v>
      </c>
      <c r="P102" s="54">
        <v>3247461</v>
      </c>
      <c r="Q102" s="54">
        <v>3247461</v>
      </c>
      <c r="R102" s="54">
        <v>3247461</v>
      </c>
      <c r="S102" s="35">
        <f t="shared" si="19"/>
        <v>38969532</v>
      </c>
      <c r="T102" s="35">
        <f t="shared" si="20"/>
        <v>3247461</v>
      </c>
      <c r="U102" s="79">
        <f>SUM(S102:T103)</f>
        <v>71768892</v>
      </c>
      <c r="W102" s="21"/>
    </row>
    <row r="103" spans="1:23" s="5" customFormat="1" ht="21.9" customHeight="1" thickBot="1">
      <c r="A103" s="91"/>
      <c r="B103" s="89"/>
      <c r="C103" s="93"/>
      <c r="D103" s="82"/>
      <c r="E103" s="74">
        <v>113</v>
      </c>
      <c r="F103" s="31" t="s">
        <v>20</v>
      </c>
      <c r="G103" s="55">
        <v>2273223</v>
      </c>
      <c r="H103" s="55">
        <v>2273223</v>
      </c>
      <c r="I103" s="55">
        <v>2273223</v>
      </c>
      <c r="J103" s="55">
        <v>2273223</v>
      </c>
      <c r="K103" s="55">
        <v>2273223</v>
      </c>
      <c r="L103" s="55">
        <v>2273223</v>
      </c>
      <c r="M103" s="55">
        <v>2273223</v>
      </c>
      <c r="N103" s="55">
        <v>2273223</v>
      </c>
      <c r="O103" s="55">
        <v>2273223</v>
      </c>
      <c r="P103" s="55">
        <v>2273223</v>
      </c>
      <c r="Q103" s="55">
        <v>2273223</v>
      </c>
      <c r="R103" s="55">
        <v>2273223</v>
      </c>
      <c r="S103" s="34">
        <f t="shared" si="19"/>
        <v>27278676</v>
      </c>
      <c r="T103" s="34">
        <f t="shared" si="20"/>
        <v>2273223</v>
      </c>
      <c r="U103" s="80"/>
      <c r="W103" s="21"/>
    </row>
    <row r="104" spans="1:23" s="5" customFormat="1" ht="28.5" customHeight="1">
      <c r="A104" s="96" t="s">
        <v>16</v>
      </c>
      <c r="B104" s="97"/>
      <c r="C104" s="97"/>
      <c r="D104" s="98"/>
      <c r="E104" s="26"/>
      <c r="F104" s="22"/>
      <c r="G104" s="25">
        <f>SUM(G9:G103)</f>
        <v>155410922</v>
      </c>
      <c r="H104" s="25">
        <f>SUM(H9:H103)</f>
        <v>156010922</v>
      </c>
      <c r="I104" s="25">
        <f>SUM(I9:I103)</f>
        <v>156110922</v>
      </c>
      <c r="J104" s="25">
        <f>SUM(J9:J103)</f>
        <v>157010922</v>
      </c>
      <c r="K104" s="25">
        <f>SUM(K9:K103)</f>
        <v>156710922</v>
      </c>
      <c r="L104" s="25">
        <f>SUM(L9:L103)</f>
        <v>157610922</v>
      </c>
      <c r="M104" s="25">
        <f>SUM(M9:M103)</f>
        <v>158610922</v>
      </c>
      <c r="N104" s="25">
        <f>SUM(N9:N103)</f>
        <v>159510922</v>
      </c>
      <c r="O104" s="25">
        <f>SUM(O9:O103)</f>
        <v>160510922</v>
      </c>
      <c r="P104" s="25">
        <f>SUM(P9:P103)</f>
        <v>161610922</v>
      </c>
      <c r="Q104" s="25">
        <f>SUM(Q9:Q103)</f>
        <v>161610922</v>
      </c>
      <c r="R104" s="25">
        <f>SUM(R9:R103)</f>
        <v>161610922</v>
      </c>
      <c r="S104" s="25">
        <f>SUM(S9:S103)</f>
        <v>1902331064</v>
      </c>
      <c r="T104" s="25">
        <f>SUM(T9:T103)</f>
        <v>158457588.66666669</v>
      </c>
      <c r="U104" s="25">
        <f>SUM(U9:U103)</f>
        <v>2060788652.6666665</v>
      </c>
      <c r="W104" s="21"/>
    </row>
    <row r="105" spans="1:23" s="5" customFormat="1" ht="28.5" customHeight="1">
      <c r="A105" s="6"/>
      <c r="B105" s="6"/>
      <c r="C105" s="16"/>
      <c r="D105" s="13"/>
      <c r="E105" s="8"/>
      <c r="F105" s="13"/>
      <c r="G105" s="14"/>
      <c r="H105" s="15"/>
      <c r="I105" s="15"/>
      <c r="J105" s="15"/>
      <c r="K105" s="15"/>
      <c r="L105" s="10"/>
      <c r="M105" s="10"/>
      <c r="N105" s="10"/>
      <c r="O105" s="10"/>
      <c r="P105" s="10"/>
      <c r="Q105" s="11"/>
      <c r="R105" s="10"/>
      <c r="S105" s="12"/>
      <c r="T105" s="12"/>
      <c r="U105" s="12"/>
    </row>
    <row r="106" spans="1:23" s="5" customFormat="1" ht="28.5" hidden="1" customHeight="1">
      <c r="A106" s="6"/>
      <c r="B106" s="6"/>
      <c r="C106" s="7"/>
      <c r="D106" s="8"/>
      <c r="E106" s="1"/>
      <c r="F106" s="8"/>
      <c r="G106" s="9"/>
      <c r="H106" s="10"/>
      <c r="I106" s="10"/>
      <c r="J106" s="10"/>
      <c r="K106" s="10"/>
      <c r="L106" s="10"/>
      <c r="M106" s="10"/>
      <c r="N106" s="10"/>
      <c r="O106" s="10"/>
      <c r="P106" s="10"/>
      <c r="Q106" s="11"/>
      <c r="R106" s="10"/>
      <c r="S106" s="12">
        <f>+S104+T104</f>
        <v>2060788652.6666667</v>
      </c>
      <c r="T106" s="12">
        <f>+U104-S106</f>
        <v>0</v>
      </c>
      <c r="U106" s="12"/>
    </row>
  </sheetData>
  <autoFilter ref="A8:U106"/>
  <mergeCells count="73">
    <mergeCell ref="A96:A97"/>
    <mergeCell ref="B96:B97"/>
    <mergeCell ref="C96:C97"/>
    <mergeCell ref="D96:D97"/>
    <mergeCell ref="U96:U97"/>
    <mergeCell ref="A102:A103"/>
    <mergeCell ref="B102:B103"/>
    <mergeCell ref="C102:C103"/>
    <mergeCell ref="D102:D103"/>
    <mergeCell ref="U102:U103"/>
    <mergeCell ref="A98:A99"/>
    <mergeCell ref="B98:B99"/>
    <mergeCell ref="C98:C99"/>
    <mergeCell ref="D98:D99"/>
    <mergeCell ref="U98:U99"/>
    <mergeCell ref="C94:C95"/>
    <mergeCell ref="D94:D95"/>
    <mergeCell ref="U94:U95"/>
    <mergeCell ref="A88:A89"/>
    <mergeCell ref="B88:B89"/>
    <mergeCell ref="C88:C89"/>
    <mergeCell ref="D88:D89"/>
    <mergeCell ref="U88:U89"/>
    <mergeCell ref="A92:A93"/>
    <mergeCell ref="B92:B93"/>
    <mergeCell ref="C92:C93"/>
    <mergeCell ref="D92:D93"/>
    <mergeCell ref="U92:U93"/>
    <mergeCell ref="U90:U91"/>
    <mergeCell ref="U84:U85"/>
    <mergeCell ref="A86:A87"/>
    <mergeCell ref="B86:B87"/>
    <mergeCell ref="C86:C87"/>
    <mergeCell ref="D86:D87"/>
    <mergeCell ref="U80:U81"/>
    <mergeCell ref="A82:A83"/>
    <mergeCell ref="B82:B83"/>
    <mergeCell ref="C82:C83"/>
    <mergeCell ref="D82:D83"/>
    <mergeCell ref="U82:U83"/>
    <mergeCell ref="A80:A81"/>
    <mergeCell ref="A104:D104"/>
    <mergeCell ref="A100:A101"/>
    <mergeCell ref="B100:B101"/>
    <mergeCell ref="C100:C101"/>
    <mergeCell ref="A14:A15"/>
    <mergeCell ref="B14:B15"/>
    <mergeCell ref="C14:C15"/>
    <mergeCell ref="D14:D15"/>
    <mergeCell ref="A90:A91"/>
    <mergeCell ref="B90:B91"/>
    <mergeCell ref="C90:C91"/>
    <mergeCell ref="D90:D91"/>
    <mergeCell ref="A94:A95"/>
    <mergeCell ref="B94:B95"/>
    <mergeCell ref="D100:D101"/>
    <mergeCell ref="C80:C81"/>
    <mergeCell ref="U100:U101"/>
    <mergeCell ref="D84:D85"/>
    <mergeCell ref="A6:Q6"/>
    <mergeCell ref="A7:Q7"/>
    <mergeCell ref="B9:B10"/>
    <mergeCell ref="C9:C10"/>
    <mergeCell ref="B80:B81"/>
    <mergeCell ref="A84:A85"/>
    <mergeCell ref="B84:B85"/>
    <mergeCell ref="C84:C85"/>
    <mergeCell ref="U14:U15"/>
    <mergeCell ref="U9:U10"/>
    <mergeCell ref="D9:D10"/>
    <mergeCell ref="A9:A10"/>
    <mergeCell ref="U86:U87"/>
    <mergeCell ref="D80:D81"/>
  </mergeCells>
  <printOptions horizontalCentered="1"/>
  <pageMargins left="0.15748031496062992" right="0.15748031496062992" top="0.19685039370078741" bottom="1.4173228346456694" header="0.15748031496062992" footer="0.15748031496062992"/>
  <pageSetup paperSize="5" scale="42" fitToHeight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total de asignaciones</vt:lpstr>
      <vt:lpstr>'total de asignaciones'!Área_de_impresión</vt:lpstr>
      <vt:lpstr>'total de asignaciones'!Títulos_a_imprimir</vt:lpstr>
    </vt:vector>
  </TitlesOfParts>
  <Company>xxxxxxx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*********</dc:creator>
  <cp:lastModifiedBy>Jorge Villalba</cp:lastModifiedBy>
  <cp:lastPrinted>2019-01-31T23:33:29Z</cp:lastPrinted>
  <dcterms:created xsi:type="dcterms:W3CDTF">2003-03-07T14:03:57Z</dcterms:created>
  <dcterms:modified xsi:type="dcterms:W3CDTF">2024-01-12T14:14:22Z</dcterms:modified>
</cp:coreProperties>
</file>