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6" windowHeight="7752" activeTab="0"/>
  </bookViews>
  <sheets>
    <sheet name="total de asignaciones 7º 5189" sheetId="1" r:id="rId1"/>
  </sheets>
  <definedNames>
    <definedName name="_xlnm._FilterDatabase" localSheetId="0" hidden="1">'total de asignaciones 7º 5189'!$A$8:$U$121</definedName>
    <definedName name="_xlnm.Print_Area" localSheetId="0">'total de asignaciones 7º 5189'!$A$1:$U$121</definedName>
    <definedName name="_xlnm.Print_Titles" localSheetId="0">'total de asignaciones 7º 5189'!$1:$8</definedName>
  </definedNames>
  <calcPr fullCalcOnLoad="1"/>
</workbook>
</file>

<file path=xl/sharedStrings.xml><?xml version="1.0" encoding="utf-8"?>
<sst xmlns="http://schemas.openxmlformats.org/spreadsheetml/2006/main" count="233" uniqueCount="130">
  <si>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</si>
  <si>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</si>
  <si>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</si>
  <si>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</si>
  <si>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</si>
  <si>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</si>
  <si>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</si>
  <si>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</si>
  <si>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</si>
  <si>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</si>
  <si>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</si>
  <si>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</si>
  <si>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LÍNEA</t>
  </si>
  <si>
    <t>C.I.C. N°</t>
  </si>
  <si>
    <t>NOMBRES Y APELLIDOS</t>
  </si>
  <si>
    <t>ORDEN N°</t>
  </si>
  <si>
    <t>TOTALES G.</t>
  </si>
  <si>
    <t>CONCEPTO</t>
  </si>
  <si>
    <t>DENOMINACIÓN</t>
  </si>
  <si>
    <t>Sueldos</t>
  </si>
  <si>
    <t>Gasto de Representación</t>
  </si>
  <si>
    <t>MONTO TOTAL</t>
  </si>
  <si>
    <t>Remuneración Extraordinaria</t>
  </si>
  <si>
    <t xml:space="preserve">PLANILLA GENERAL DE PAGOS </t>
  </si>
  <si>
    <t xml:space="preserve">MONTO A DICIEMBRE </t>
  </si>
  <si>
    <t xml:space="preserve">Jornales </t>
  </si>
  <si>
    <t>Honorarios Profesionales</t>
  </si>
  <si>
    <t>SUGERENCIA DE PLANILLA PARA DAR CUMPLIMIENTO AL ARTÍCULO 7 DE LA LEY 5189/2014</t>
  </si>
  <si>
    <t>MUNICIPALIDAD DE PUERTO PINASCO</t>
  </si>
  <si>
    <t>PEDRO RAMON RECALDE ZENOS</t>
  </si>
  <si>
    <t>CECILIA ALMADA DE SMITH</t>
  </si>
  <si>
    <t>EMILIO CESPEDES</t>
  </si>
  <si>
    <t>JULIO CESAR NOGUERA</t>
  </si>
  <si>
    <t>ESTELA ROMAN DE FERREIRA</t>
  </si>
  <si>
    <t>NANCY NATALIA LIMA AYALA</t>
  </si>
  <si>
    <t>SERGIO DANIEL TALAVERA VERA</t>
  </si>
  <si>
    <t>JUAN ONOFRE ALARCON AYALA</t>
  </si>
  <si>
    <t>ISABELINO ARRUA</t>
  </si>
  <si>
    <t>FRANCISCO JAVIER ARRUA OVELAR</t>
  </si>
  <si>
    <t>EDGAR BENITEZ OTAZU</t>
  </si>
  <si>
    <t>DIONISIO FELICIANO BOGADO FLORENTIN</t>
  </si>
  <si>
    <t>DANIEL CESPEDES MANCUELLO</t>
  </si>
  <si>
    <t>FRANCISCO CORONEL FAMOSO</t>
  </si>
  <si>
    <t>MARCELO DUARTE FERREIRA</t>
  </si>
  <si>
    <t>INOCENCIO FERNANDEZ</t>
  </si>
  <si>
    <t>FELICIA GIMENEZ DE VARGAS</t>
  </si>
  <si>
    <t>GERONIMO GIMENEZ RECALDE</t>
  </si>
  <si>
    <t>FELIPE GONZALEZ CUENCA</t>
  </si>
  <si>
    <t>MATILDE GOMEZ</t>
  </si>
  <si>
    <t>APARICIA JARA</t>
  </si>
  <si>
    <t>ISIDORO AGILEO LARRAMENDIA BALBUENA</t>
  </si>
  <si>
    <t>CIRILA LIMA DE ARRUA</t>
  </si>
  <si>
    <t>SIXTA BEATRIZ MENDOZA</t>
  </si>
  <si>
    <t>MAXIMO MIÑARRO</t>
  </si>
  <si>
    <t>RAMON QUINTANA</t>
  </si>
  <si>
    <t>OLGA ROJAS DE CENTURION</t>
  </si>
  <si>
    <t>MANUEL ROLON</t>
  </si>
  <si>
    <t>ANTONIO SANABRIA ESTIGARRIBIA</t>
  </si>
  <si>
    <t>ANTOLIANO SANABRIAS ROJAS</t>
  </si>
  <si>
    <t>CELSO ORTEGA OTAZU</t>
  </si>
  <si>
    <t>CECILIO PERALTA JARA</t>
  </si>
  <si>
    <t>MARIA DELFINA TIJERA DE ISASI</t>
  </si>
  <si>
    <t>CESAR JAVIER CORONEL</t>
  </si>
  <si>
    <t>VICENTE BARRETO ADORNO</t>
  </si>
  <si>
    <t>UBALDO CASTILLO LEON</t>
  </si>
  <si>
    <t>FELIX ANGEL CHAMORRO RIOS</t>
  </si>
  <si>
    <t xml:space="preserve">JOSE ASUNCION FAMOSO NUÑEZ </t>
  </si>
  <si>
    <t>MARILYN NOEMI HELLMAN ALMADA</t>
  </si>
  <si>
    <t>LIDIA MABEL RIQUELME VERON</t>
  </si>
  <si>
    <t>MARCIAL MANCUELLO OVIEDO</t>
  </si>
  <si>
    <t>GUSTAVO RAMIRO MORALES AGUILERA</t>
  </si>
  <si>
    <t>JOSEFINA ORTELLADO</t>
  </si>
  <si>
    <t>HERMELANIO SIMON REYES RIVAS</t>
  </si>
  <si>
    <t>OSCAR JOAQUIN REYES RIVAS</t>
  </si>
  <si>
    <t>LIDIO CLEMENTE SANABRIA ROJAS</t>
  </si>
  <si>
    <t>TULIO ALEJANDRO PERTILE GIMENEZ</t>
  </si>
  <si>
    <t>ENRIQUE VERON RECALDE</t>
  </si>
  <si>
    <t>ALICIA CANTERO DE VERON</t>
  </si>
  <si>
    <t>JUAN BAUTISTA ROMAN AQUINO</t>
  </si>
  <si>
    <t>JORGE VARGAS PONT</t>
  </si>
  <si>
    <t>JOSE ALBERTO CARRERAS INSAURRALDE</t>
  </si>
  <si>
    <t>LADISLAO PASTOR ARIAS SAMUDIO</t>
  </si>
  <si>
    <t>EULALIA NOEMI LOPEZ DE BENITEZ</t>
  </si>
  <si>
    <t>ESTEBAN ANTONIO AVALOS PEREIRA</t>
  </si>
  <si>
    <t>ANGEL DENIS VERA</t>
  </si>
  <si>
    <t>SANDRA LIDUVINA ECHEVERRIA GOMEZ</t>
  </si>
  <si>
    <t>GUSTAVO ALDOLFO FERNANDEZ ROMERO</t>
  </si>
  <si>
    <t>ALICIO ABRAHAN PORCINGULA ROMERO</t>
  </si>
  <si>
    <t>SANTIAGO ANICIO  JARA DELEON</t>
  </si>
  <si>
    <t>EDULFO ANTONIO VERON RECALDE</t>
  </si>
  <si>
    <t xml:space="preserve">Dieta </t>
  </si>
  <si>
    <t>AGUINALDO 2018</t>
  </si>
  <si>
    <t>LUCIANO GARCIA GONZALEZ</t>
  </si>
  <si>
    <t>CARLOS ALFREDO CARDOZO PICO</t>
  </si>
  <si>
    <t>RAMONA SILVANA ARRUA</t>
  </si>
  <si>
    <t>MARIA ANUNCIA ACOSTA</t>
  </si>
  <si>
    <t>ADRIAN BENITO ANTONIO DUARTE VERON</t>
  </si>
  <si>
    <t>4.977.110</t>
  </si>
  <si>
    <t>JORGIN BOLANIO COLMAN</t>
  </si>
  <si>
    <t>FACUNDO GARCETE</t>
  </si>
  <si>
    <t>JUANA OSVALDA GONZALEZ DE RECALDE</t>
  </si>
  <si>
    <t>AMANCIO LARRAMENDIA GONZALEZ</t>
  </si>
  <si>
    <t>BENITO MARECO CACERES</t>
  </si>
  <si>
    <t>CORRESPONDIENTE AL EJERCICIO FISCAL 2019</t>
  </si>
  <si>
    <t>Subsidio Familiar</t>
  </si>
  <si>
    <t>PASCUAL RAMIREZ ORTIZ</t>
  </si>
  <si>
    <t>LIBERATO BENITEZ ACOSTA</t>
  </si>
  <si>
    <t>RAMONA BENITEZ FIORE</t>
  </si>
  <si>
    <t>IGNACIO GALEANO VAZAN</t>
  </si>
  <si>
    <t>MARCELINA FLEITAS</t>
  </si>
  <si>
    <t>JULIO PARANA DOMINGUEZ</t>
  </si>
  <si>
    <t>TEODORO MACIEL COLMAN</t>
  </si>
  <si>
    <t>MAXIMO LARRAMENDIA GONZALEZ</t>
  </si>
  <si>
    <t>SAUL MARECOS GONZALEZ</t>
  </si>
  <si>
    <t>ARNALDO ANDRES MARTINEZ ALVARENGA</t>
  </si>
  <si>
    <t>TIMOTEO ROJAS GALEANO</t>
  </si>
  <si>
    <t>AURELIO ISASI SEGOVIA</t>
  </si>
  <si>
    <t>BLAS MANCUELLO AREVALOS</t>
  </si>
  <si>
    <t>JUNIOR ROLANDO FRANCO MORAGA</t>
  </si>
  <si>
    <t>6.898.775</t>
  </si>
  <si>
    <t>PAOLA SANABRIA NEGRETTE</t>
  </si>
  <si>
    <t>ORLANDO ALMADA ROMERO</t>
  </si>
  <si>
    <t>SUSANA MONTIEL CANTERO</t>
  </si>
  <si>
    <t>FREDDY FEDERICO TALAVERA DENIS</t>
  </si>
  <si>
    <t>CELSO RONALDO BENITEZ</t>
  </si>
  <si>
    <t>AIDA BERLINDA FOX FIGUEREDO</t>
  </si>
  <si>
    <t>EDUARDO GONZALEZ CARDOZO</t>
  </si>
  <si>
    <t>JOSE LUIS BENITEZ PEREIRA</t>
  </si>
  <si>
    <t>JUAN ANTONIO OJEDA SOSA</t>
  </si>
  <si>
    <t>MARIA EDID MEDINA BARBOZA</t>
  </si>
</sst>
</file>

<file path=xl/styles.xml><?xml version="1.0" encoding="utf-8"?>
<styleSheet xmlns="http://schemas.openxmlformats.org/spreadsheetml/2006/main">
  <numFmts count="1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&quot;$&quot;* #,##0_-;\-&quot;$&quot;* #,##0_-;_-&quot;$&quot;* &quot;-&quot;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#,##0;[Red]#,##0"/>
    <numFmt numFmtId="169" formatCode="_-[$€]* #,##0.00_-;\-[$€]* #,##0.00_-;_-[$€]* &quot;-&quot;??_-;_-@_-"/>
    <numFmt numFmtId="170" formatCode="_-* #,##0_-;\-* #,##0_-;_-* &quot;-&quot;??_-;_-@_-"/>
  </numFmts>
  <fonts count="50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2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7" fillId="0" borderId="0" xfId="0" applyFont="1" applyAlignment="1">
      <alignment horizontal="right"/>
    </xf>
    <xf numFmtId="0" fontId="2" fillId="0" borderId="0" xfId="0" applyFont="1" applyAlignment="1">
      <alignment/>
    </xf>
    <xf numFmtId="168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3" fontId="4" fillId="33" borderId="0" xfId="50" applyNumberFormat="1" applyFont="1" applyFill="1" applyBorder="1" applyAlignment="1">
      <alignment horizontal="right"/>
    </xf>
    <xf numFmtId="3" fontId="4" fillId="33" borderId="0" xfId="50" applyNumberFormat="1" applyFont="1" applyFill="1" applyBorder="1" applyAlignment="1">
      <alignment/>
    </xf>
    <xf numFmtId="3" fontId="4" fillId="0" borderId="0" xfId="50" applyNumberFormat="1" applyFont="1" applyFill="1" applyBorder="1" applyAlignment="1">
      <alignment/>
    </xf>
    <xf numFmtId="3" fontId="4" fillId="0" borderId="0" xfId="50" applyNumberFormat="1" applyFont="1" applyBorder="1" applyAlignment="1">
      <alignment/>
    </xf>
    <xf numFmtId="0" fontId="5" fillId="0" borderId="0" xfId="0" applyFont="1" applyBorder="1" applyAlignment="1">
      <alignment/>
    </xf>
    <xf numFmtId="3" fontId="1" fillId="33" borderId="0" xfId="50" applyNumberFormat="1" applyFont="1" applyFill="1" applyBorder="1" applyAlignment="1">
      <alignment horizontal="right"/>
    </xf>
    <xf numFmtId="3" fontId="1" fillId="33" borderId="0" xfId="50" applyNumberFormat="1" applyFont="1" applyFill="1" applyBorder="1" applyAlignment="1">
      <alignment/>
    </xf>
    <xf numFmtId="3" fontId="2" fillId="0" borderId="0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4" fillId="34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2" fillId="0" borderId="0" xfId="0" applyNumberFormat="1" applyFont="1" applyAlignment="1">
      <alignment/>
    </xf>
    <xf numFmtId="168" fontId="9" fillId="34" borderId="12" xfId="0" applyNumberFormat="1" applyFont="1" applyFill="1" applyBorder="1" applyAlignment="1">
      <alignment horizontal="center"/>
    </xf>
    <xf numFmtId="168" fontId="2" fillId="0" borderId="0" xfId="0" applyNumberFormat="1" applyFont="1" applyAlignment="1">
      <alignment/>
    </xf>
    <xf numFmtId="168" fontId="2" fillId="0" borderId="0" xfId="0" applyNumberFormat="1" applyFont="1" applyFill="1" applyAlignment="1">
      <alignment/>
    </xf>
    <xf numFmtId="3" fontId="4" fillId="34" borderId="10" xfId="50" applyNumberFormat="1" applyFont="1" applyFill="1" applyBorder="1" applyAlignment="1">
      <alignment horizontal="right"/>
    </xf>
    <xf numFmtId="168" fontId="9" fillId="34" borderId="12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3" fontId="6" fillId="35" borderId="0" xfId="0" applyNumberFormat="1" applyFont="1" applyFill="1" applyAlignment="1">
      <alignment horizontal="right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170" fontId="2" fillId="0" borderId="14" xfId="49" applyNumberFormat="1" applyFont="1" applyBorder="1" applyAlignment="1">
      <alignment horizontal="right"/>
    </xf>
    <xf numFmtId="170" fontId="2" fillId="0" borderId="14" xfId="49" applyNumberFormat="1" applyFont="1" applyBorder="1" applyAlignment="1">
      <alignment/>
    </xf>
    <xf numFmtId="170" fontId="2" fillId="0" borderId="10" xfId="49" applyNumberFormat="1" applyFont="1" applyBorder="1" applyAlignment="1">
      <alignment/>
    </xf>
    <xf numFmtId="170" fontId="2" fillId="0" borderId="15" xfId="49" applyNumberFormat="1" applyFont="1" applyBorder="1" applyAlignment="1">
      <alignment/>
    </xf>
    <xf numFmtId="170" fontId="2" fillId="35" borderId="14" xfId="49" applyNumberFormat="1" applyFont="1" applyFill="1" applyBorder="1" applyAlignment="1">
      <alignment horizontal="right"/>
    </xf>
    <xf numFmtId="170" fontId="2" fillId="35" borderId="10" xfId="49" applyNumberFormat="1" applyFont="1" applyFill="1" applyBorder="1" applyAlignment="1">
      <alignment horizontal="right"/>
    </xf>
    <xf numFmtId="170" fontId="2" fillId="0" borderId="13" xfId="49" applyNumberFormat="1" applyFont="1" applyBorder="1" applyAlignment="1">
      <alignment/>
    </xf>
    <xf numFmtId="0" fontId="2" fillId="0" borderId="16" xfId="0" applyFont="1" applyFill="1" applyBorder="1" applyAlignment="1">
      <alignment horizontal="left"/>
    </xf>
    <xf numFmtId="170" fontId="2" fillId="0" borderId="16" xfId="49" applyNumberFormat="1" applyFont="1" applyBorder="1" applyAlignment="1">
      <alignment horizontal="right"/>
    </xf>
    <xf numFmtId="170" fontId="2" fillId="0" borderId="16" xfId="49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170" fontId="2" fillId="0" borderId="17" xfId="49" applyNumberFormat="1" applyFont="1" applyBorder="1" applyAlignment="1">
      <alignment horizontal="right"/>
    </xf>
    <xf numFmtId="170" fontId="2" fillId="0" borderId="13" xfId="49" applyNumberFormat="1" applyFont="1" applyBorder="1" applyAlignment="1">
      <alignment horizontal="right"/>
    </xf>
    <xf numFmtId="170" fontId="2" fillId="0" borderId="18" xfId="49" applyNumberFormat="1" applyFont="1" applyBorder="1" applyAlignment="1">
      <alignment/>
    </xf>
    <xf numFmtId="170" fontId="2" fillId="0" borderId="19" xfId="49" applyNumberFormat="1" applyFont="1" applyBorder="1" applyAlignment="1">
      <alignment/>
    </xf>
    <xf numFmtId="170" fontId="2" fillId="0" borderId="20" xfId="49" applyNumberFormat="1" applyFont="1" applyBorder="1" applyAlignment="1">
      <alignment horizontal="right"/>
    </xf>
    <xf numFmtId="168" fontId="4" fillId="36" borderId="21" xfId="5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170" fontId="2" fillId="0" borderId="24" xfId="49" applyNumberFormat="1" applyFont="1" applyBorder="1" applyAlignment="1">
      <alignment/>
    </xf>
    <xf numFmtId="170" fontId="2" fillId="35" borderId="13" xfId="49" applyNumberFormat="1" applyFont="1" applyFill="1" applyBorder="1" applyAlignment="1">
      <alignment horizontal="right"/>
    </xf>
    <xf numFmtId="170" fontId="2" fillId="35" borderId="16" xfId="49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left"/>
    </xf>
    <xf numFmtId="170" fontId="2" fillId="35" borderId="11" xfId="49" applyNumberFormat="1" applyFont="1" applyFill="1" applyBorder="1" applyAlignment="1">
      <alignment horizontal="right"/>
    </xf>
    <xf numFmtId="0" fontId="2" fillId="35" borderId="0" xfId="0" applyFont="1" applyFill="1" applyAlignment="1">
      <alignment/>
    </xf>
    <xf numFmtId="3" fontId="2" fillId="35" borderId="0" xfId="0" applyNumberFormat="1" applyFont="1" applyFill="1" applyAlignment="1">
      <alignment/>
    </xf>
    <xf numFmtId="170" fontId="2" fillId="0" borderId="16" xfId="49" applyNumberFormat="1" applyFont="1" applyFill="1" applyBorder="1" applyAlignment="1">
      <alignment horizontal="right"/>
    </xf>
    <xf numFmtId="170" fontId="2" fillId="0" borderId="13" xfId="49" applyNumberFormat="1" applyFont="1" applyFill="1" applyBorder="1" applyAlignment="1">
      <alignment horizontal="right"/>
    </xf>
    <xf numFmtId="170" fontId="2" fillId="0" borderId="14" xfId="49" applyNumberFormat="1" applyFont="1" applyFill="1" applyBorder="1" applyAlignment="1">
      <alignment horizontal="right"/>
    </xf>
    <xf numFmtId="168" fontId="2" fillId="0" borderId="25" xfId="0" applyNumberFormat="1" applyFont="1" applyFill="1" applyBorder="1" applyAlignment="1">
      <alignment horizontal="center" vertical="center" wrapText="1"/>
    </xf>
    <xf numFmtId="168" fontId="2" fillId="0" borderId="25" xfId="50" applyNumberFormat="1" applyFont="1" applyFill="1" applyBorder="1" applyAlignment="1">
      <alignment horizontal="center" vertical="center" wrapText="1"/>
    </xf>
    <xf numFmtId="168" fontId="2" fillId="0" borderId="26" xfId="5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/>
    </xf>
    <xf numFmtId="170" fontId="2" fillId="0" borderId="20" xfId="49" applyNumberFormat="1" applyFont="1" applyFill="1" applyBorder="1" applyAlignment="1">
      <alignment horizontal="right"/>
    </xf>
    <xf numFmtId="170" fontId="2" fillId="0" borderId="17" xfId="49" applyNumberFormat="1" applyFont="1" applyFill="1" applyBorder="1" applyAlignment="1">
      <alignment horizontal="right"/>
    </xf>
    <xf numFmtId="168" fontId="2" fillId="0" borderId="26" xfId="0" applyNumberFormat="1" applyFont="1" applyFill="1" applyBorder="1" applyAlignment="1">
      <alignment horizontal="center" vertical="center" wrapText="1"/>
    </xf>
    <xf numFmtId="168" fontId="2" fillId="0" borderId="20" xfId="50" applyNumberFormat="1" applyFont="1" applyFill="1" applyBorder="1" applyAlignment="1">
      <alignment horizontal="center" vertical="center"/>
    </xf>
    <xf numFmtId="168" fontId="2" fillId="0" borderId="16" xfId="5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/>
    </xf>
    <xf numFmtId="168" fontId="2" fillId="0" borderId="16" xfId="0" applyNumberFormat="1" applyFont="1" applyFill="1" applyBorder="1" applyAlignment="1">
      <alignment horizontal="center" vertical="center" wrapText="1"/>
    </xf>
    <xf numFmtId="3" fontId="2" fillId="0" borderId="27" xfId="49" applyNumberFormat="1" applyFont="1" applyFill="1" applyBorder="1" applyAlignment="1">
      <alignment horizontal="center" vertical="center" wrapText="1"/>
    </xf>
    <xf numFmtId="168" fontId="2" fillId="0" borderId="20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3" fontId="2" fillId="0" borderId="28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3" fontId="2" fillId="0" borderId="16" xfId="49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170" fontId="2" fillId="0" borderId="10" xfId="49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70" fontId="2" fillId="0" borderId="11" xfId="49" applyNumberFormat="1" applyFont="1" applyFill="1" applyBorder="1" applyAlignment="1">
      <alignment horizontal="right"/>
    </xf>
    <xf numFmtId="168" fontId="2" fillId="0" borderId="29" xfId="0" applyNumberFormat="1" applyFont="1" applyFill="1" applyBorder="1" applyAlignment="1">
      <alignment horizontal="center" vertical="center" wrapText="1"/>
    </xf>
    <xf numFmtId="168" fontId="2" fillId="0" borderId="30" xfId="0" applyNumberFormat="1" applyFont="1" applyFill="1" applyBorder="1" applyAlignment="1">
      <alignment horizontal="center" vertical="center" wrapText="1"/>
    </xf>
    <xf numFmtId="168" fontId="2" fillId="0" borderId="31" xfId="50" applyNumberFormat="1" applyFont="1" applyFill="1" applyBorder="1" applyAlignment="1">
      <alignment horizontal="center" vertical="center" wrapText="1"/>
    </xf>
    <xf numFmtId="168" fontId="2" fillId="0" borderId="15" xfId="5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68" fontId="4" fillId="36" borderId="32" xfId="50" applyNumberFormat="1" applyFont="1" applyFill="1" applyBorder="1" applyAlignment="1">
      <alignment horizontal="center" vertical="center" wrapText="1"/>
    </xf>
    <xf numFmtId="168" fontId="4" fillId="36" borderId="33" xfId="50" applyNumberFormat="1" applyFont="1" applyFill="1" applyBorder="1" applyAlignment="1">
      <alignment horizontal="center" vertical="center" wrapText="1"/>
    </xf>
    <xf numFmtId="168" fontId="4" fillId="36" borderId="34" xfId="50" applyNumberFormat="1" applyFont="1" applyFill="1" applyBorder="1" applyAlignment="1">
      <alignment horizontal="center" vertical="center" wrapText="1"/>
    </xf>
    <xf numFmtId="168" fontId="4" fillId="36" borderId="35" xfId="5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168" fontId="2" fillId="0" borderId="29" xfId="0" applyNumberFormat="1" applyFont="1" applyFill="1" applyBorder="1" applyAlignment="1">
      <alignment horizontal="center" vertical="center"/>
    </xf>
    <xf numFmtId="168" fontId="2" fillId="0" borderId="30" xfId="0" applyNumberFormat="1" applyFont="1" applyFill="1" applyBorder="1" applyAlignment="1">
      <alignment horizontal="center" vertical="center"/>
    </xf>
    <xf numFmtId="168" fontId="2" fillId="0" borderId="36" xfId="0" applyNumberFormat="1" applyFont="1" applyFill="1" applyBorder="1" applyAlignment="1">
      <alignment horizontal="center" vertical="center" wrapText="1"/>
    </xf>
    <xf numFmtId="168" fontId="2" fillId="0" borderId="24" xfId="5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168" fontId="9" fillId="34" borderId="37" xfId="0" applyNumberFormat="1" applyFont="1" applyFill="1" applyBorder="1" applyAlignment="1">
      <alignment horizontal="center"/>
    </xf>
    <xf numFmtId="168" fontId="9" fillId="34" borderId="38" xfId="0" applyNumberFormat="1" applyFont="1" applyFill="1" applyBorder="1" applyAlignment="1">
      <alignment horizontal="center"/>
    </xf>
    <xf numFmtId="168" fontId="9" fillId="34" borderId="12" xfId="0" applyNumberFormat="1" applyFont="1" applyFill="1" applyBorder="1" applyAlignment="1">
      <alignment horizontal="center"/>
    </xf>
    <xf numFmtId="168" fontId="2" fillId="0" borderId="31" xfId="0" applyNumberFormat="1" applyFont="1" applyFill="1" applyBorder="1" applyAlignment="1">
      <alignment horizontal="center" vertical="center"/>
    </xf>
    <xf numFmtId="168" fontId="2" fillId="0" borderId="15" xfId="0" applyNumberFormat="1" applyFont="1" applyFill="1" applyBorder="1" applyAlignment="1">
      <alignment horizontal="center" vertical="center"/>
    </xf>
    <xf numFmtId="168" fontId="2" fillId="0" borderId="31" xfId="50" applyNumberFormat="1" applyFont="1" applyFill="1" applyBorder="1" applyAlignment="1">
      <alignment horizontal="center" vertical="center"/>
    </xf>
    <xf numFmtId="168" fontId="2" fillId="0" borderId="15" xfId="5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168" fontId="2" fillId="0" borderId="31" xfId="0" applyNumberFormat="1" applyFont="1" applyFill="1" applyBorder="1" applyAlignment="1">
      <alignment horizontal="center" vertical="center" wrapText="1"/>
    </xf>
    <xf numFmtId="168" fontId="2" fillId="0" borderId="15" xfId="0" applyNumberFormat="1" applyFont="1" applyFill="1" applyBorder="1" applyAlignment="1">
      <alignment horizontal="center" vertical="center" wrapText="1"/>
    </xf>
    <xf numFmtId="168" fontId="2" fillId="0" borderId="39" xfId="0" applyNumberFormat="1" applyFont="1" applyFill="1" applyBorder="1" applyAlignment="1">
      <alignment horizontal="center" vertical="center" wrapText="1"/>
    </xf>
    <xf numFmtId="168" fontId="2" fillId="0" borderId="40" xfId="0" applyNumberFormat="1" applyFont="1" applyFill="1" applyBorder="1" applyAlignment="1">
      <alignment horizontal="center" vertical="center" wrapText="1"/>
    </xf>
    <xf numFmtId="168" fontId="4" fillId="36" borderId="41" xfId="50" applyNumberFormat="1" applyFont="1" applyFill="1" applyBorder="1" applyAlignment="1">
      <alignment horizontal="center" vertical="center" wrapText="1"/>
    </xf>
    <xf numFmtId="168" fontId="2" fillId="0" borderId="24" xfId="0" applyNumberFormat="1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</xdr:colOff>
      <xdr:row>3</xdr:row>
      <xdr:rowOff>19050</xdr:rowOff>
    </xdr:from>
    <xdr:to>
      <xdr:col>20</xdr:col>
      <xdr:colOff>1609725</xdr:colOff>
      <xdr:row>3</xdr:row>
      <xdr:rowOff>2247900</xdr:rowOff>
    </xdr:to>
    <xdr:pic>
      <xdr:nvPicPr>
        <xdr:cNvPr id="1" name="Imagen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76850" y="542925"/>
          <a:ext cx="20993100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</xdr:row>
      <xdr:rowOff>38100</xdr:rowOff>
    </xdr:from>
    <xdr:to>
      <xdr:col>3</xdr:col>
      <xdr:colOff>57150</xdr:colOff>
      <xdr:row>3</xdr:row>
      <xdr:rowOff>2171700</xdr:rowOff>
    </xdr:to>
    <xdr:pic>
      <xdr:nvPicPr>
        <xdr:cNvPr id="2" name="3 Imagen" descr="ESCUDO OFICIAL PUERTO PINAS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561975"/>
          <a:ext cx="2266950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A121"/>
  <sheetViews>
    <sheetView tabSelected="1" zoomScale="80" zoomScaleNormal="80" zoomScaleSheetLayoutView="70" workbookViewId="0" topLeftCell="I8">
      <selection activeCell="A6" sqref="A6:Q6"/>
    </sheetView>
  </sheetViews>
  <sheetFormatPr defaultColWidth="11.421875" defaultRowHeight="12.75"/>
  <cols>
    <col min="1" max="1" width="9.57421875" style="0" customWidth="1"/>
    <col min="2" max="2" width="9.7109375" style="0" customWidth="1"/>
    <col min="3" max="3" width="15.00390625" style="0" customWidth="1"/>
    <col min="4" max="4" width="44.28125" style="1" customWidth="1"/>
    <col min="5" max="5" width="16.28125" style="1" customWidth="1"/>
    <col min="6" max="6" width="39.8515625" style="1" customWidth="1"/>
    <col min="7" max="7" width="17.7109375" style="3" customWidth="1"/>
    <col min="8" max="8" width="16.57421875" style="2" customWidth="1"/>
    <col min="9" max="9" width="18.00390625" style="2" customWidth="1"/>
    <col min="10" max="10" width="16.140625" style="2" customWidth="1"/>
    <col min="11" max="11" width="16.28125" style="2" customWidth="1"/>
    <col min="12" max="12" width="16.00390625" style="2" customWidth="1"/>
    <col min="13" max="13" width="16.28125" style="2" customWidth="1"/>
    <col min="14" max="14" width="15.8515625" style="2" customWidth="1"/>
    <col min="15" max="15" width="16.28125" style="0" customWidth="1"/>
    <col min="16" max="16" width="16.8515625" style="0" customWidth="1"/>
    <col min="17" max="18" width="16.57421875" style="0" customWidth="1"/>
    <col min="19" max="20" width="18.00390625" style="0" customWidth="1"/>
    <col min="21" max="21" width="24.57421875" style="0" customWidth="1"/>
    <col min="25" max="25" width="14.8515625" style="0" bestFit="1" customWidth="1"/>
    <col min="26" max="26" width="14.140625" style="0" bestFit="1" customWidth="1"/>
  </cols>
  <sheetData>
    <row r="1" spans="2:21" ht="15.75" customHeight="1"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1:21" ht="9.7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1:21" ht="15.7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1:21" ht="180.75" customHeight="1">
      <c r="A4" s="44"/>
      <c r="B4" s="44"/>
      <c r="C4" s="44"/>
      <c r="D4" s="46" t="s">
        <v>28</v>
      </c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</row>
    <row r="5" spans="1:21" ht="33.75" customHeight="1">
      <c r="A5" s="45" t="s">
        <v>27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</row>
    <row r="6" spans="1:21" ht="25.5" customHeight="1">
      <c r="A6" s="114" t="s">
        <v>23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4"/>
      <c r="S6" s="17"/>
      <c r="T6" s="17"/>
      <c r="U6" s="29"/>
    </row>
    <row r="7" spans="1:21" ht="30.75" customHeight="1">
      <c r="A7" s="114" t="s">
        <v>103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4"/>
      <c r="S7" s="17"/>
      <c r="T7" s="17"/>
      <c r="U7" s="30"/>
    </row>
    <row r="8" spans="1:21" s="21" customFormat="1" ht="44.25" customHeight="1" thickBot="1">
      <c r="A8" s="20" t="s">
        <v>15</v>
      </c>
      <c r="B8" s="20" t="s">
        <v>12</v>
      </c>
      <c r="C8" s="20" t="s">
        <v>13</v>
      </c>
      <c r="D8" s="20" t="s">
        <v>14</v>
      </c>
      <c r="E8" s="20" t="s">
        <v>17</v>
      </c>
      <c r="F8" s="20" t="s">
        <v>18</v>
      </c>
      <c r="G8" s="28" t="s">
        <v>0</v>
      </c>
      <c r="H8" s="28" t="s">
        <v>1</v>
      </c>
      <c r="I8" s="28" t="s">
        <v>2</v>
      </c>
      <c r="J8" s="28" t="s">
        <v>3</v>
      </c>
      <c r="K8" s="28" t="s">
        <v>4</v>
      </c>
      <c r="L8" s="28" t="s">
        <v>5</v>
      </c>
      <c r="M8" s="28" t="s">
        <v>6</v>
      </c>
      <c r="N8" s="28" t="s">
        <v>7</v>
      </c>
      <c r="O8" s="28" t="s">
        <v>8</v>
      </c>
      <c r="P8" s="28" t="s">
        <v>9</v>
      </c>
      <c r="Q8" s="28" t="s">
        <v>10</v>
      </c>
      <c r="R8" s="28" t="s">
        <v>11</v>
      </c>
      <c r="S8" s="20" t="s">
        <v>24</v>
      </c>
      <c r="T8" s="20" t="s">
        <v>91</v>
      </c>
      <c r="U8" s="20" t="s">
        <v>21</v>
      </c>
    </row>
    <row r="9" spans="1:25" s="5" customFormat="1" ht="21.75" customHeight="1">
      <c r="A9" s="102">
        <v>1</v>
      </c>
      <c r="B9" s="115"/>
      <c r="C9" s="117">
        <v>3186736</v>
      </c>
      <c r="D9" s="100" t="s">
        <v>29</v>
      </c>
      <c r="E9" s="53">
        <v>111</v>
      </c>
      <c r="F9" s="31" t="s">
        <v>19</v>
      </c>
      <c r="G9" s="63">
        <v>10253700</v>
      </c>
      <c r="H9" s="63">
        <v>10253700</v>
      </c>
      <c r="I9" s="63">
        <v>10253700</v>
      </c>
      <c r="J9" s="63">
        <v>10253700</v>
      </c>
      <c r="K9" s="63">
        <v>10253700</v>
      </c>
      <c r="L9" s="63">
        <v>10253700</v>
      </c>
      <c r="M9" s="63">
        <v>10253700</v>
      </c>
      <c r="N9" s="63">
        <v>10253700</v>
      </c>
      <c r="O9" s="48">
        <v>10253700</v>
      </c>
      <c r="P9" s="48">
        <v>10253700</v>
      </c>
      <c r="Q9" s="48">
        <v>10253700</v>
      </c>
      <c r="R9" s="48">
        <v>10253700</v>
      </c>
      <c r="S9" s="40">
        <f aca="true" t="shared" si="0" ref="S9:S15">SUM(G9:R9)</f>
        <v>123044400</v>
      </c>
      <c r="T9" s="49">
        <f>S9/12</f>
        <v>10253700</v>
      </c>
      <c r="U9" s="98">
        <f>SUM(S9:T10)</f>
        <v>198298100</v>
      </c>
      <c r="W9" s="22"/>
      <c r="Y9" s="24"/>
    </row>
    <row r="10" spans="1:27" s="5" customFormat="1" ht="21.75" customHeight="1" thickBot="1">
      <c r="A10" s="103"/>
      <c r="B10" s="116"/>
      <c r="C10" s="118"/>
      <c r="D10" s="101"/>
      <c r="E10" s="54">
        <v>113</v>
      </c>
      <c r="F10" s="33" t="s">
        <v>20</v>
      </c>
      <c r="G10" s="64">
        <v>5000000</v>
      </c>
      <c r="H10" s="64">
        <v>5000000</v>
      </c>
      <c r="I10" s="64">
        <v>5000000</v>
      </c>
      <c r="J10" s="64">
        <v>5000000</v>
      </c>
      <c r="K10" s="64">
        <v>5000000</v>
      </c>
      <c r="L10" s="64">
        <v>5000000</v>
      </c>
      <c r="M10" s="64">
        <v>5000000</v>
      </c>
      <c r="N10" s="64">
        <v>5000000</v>
      </c>
      <c r="O10" s="34">
        <v>5000000</v>
      </c>
      <c r="P10" s="34">
        <v>5000000</v>
      </c>
      <c r="Q10" s="34">
        <v>5000000</v>
      </c>
      <c r="R10" s="34">
        <v>5000000</v>
      </c>
      <c r="S10" s="35">
        <f t="shared" si="0"/>
        <v>60000000</v>
      </c>
      <c r="T10" s="50">
        <f aca="true" t="shared" si="1" ref="T10:T96">S10/12</f>
        <v>5000000</v>
      </c>
      <c r="U10" s="99"/>
      <c r="W10" s="22"/>
      <c r="Y10" s="24"/>
      <c r="AA10" s="22"/>
    </row>
    <row r="11" spans="1:23" s="5" customFormat="1" ht="21.75" customHeight="1" thickBot="1">
      <c r="A11" s="65">
        <f>A9+1</f>
        <v>2</v>
      </c>
      <c r="B11" s="66"/>
      <c r="C11" s="67">
        <v>2064548</v>
      </c>
      <c r="D11" s="68" t="s">
        <v>30</v>
      </c>
      <c r="E11" s="69">
        <v>111</v>
      </c>
      <c r="F11" s="41" t="s">
        <v>19</v>
      </c>
      <c r="G11" s="70">
        <v>708500</v>
      </c>
      <c r="H11" s="70">
        <v>708500</v>
      </c>
      <c r="I11" s="70">
        <v>708500</v>
      </c>
      <c r="J11" s="70">
        <v>708500</v>
      </c>
      <c r="K11" s="70">
        <v>708500</v>
      </c>
      <c r="L11" s="70">
        <v>708500</v>
      </c>
      <c r="M11" s="70">
        <v>708500</v>
      </c>
      <c r="N11" s="70">
        <v>708500</v>
      </c>
      <c r="O11" s="51">
        <v>708500</v>
      </c>
      <c r="P11" s="51">
        <v>708500</v>
      </c>
      <c r="Q11" s="51">
        <v>708500</v>
      </c>
      <c r="R11" s="51">
        <v>708500</v>
      </c>
      <c r="S11" s="43">
        <f t="shared" si="0"/>
        <v>8502000</v>
      </c>
      <c r="T11" s="43">
        <f t="shared" si="1"/>
        <v>708500</v>
      </c>
      <c r="U11" s="52">
        <f>SUM(S11:T11)</f>
        <v>9210500</v>
      </c>
      <c r="W11" s="22"/>
    </row>
    <row r="12" spans="1:25" s="19" customFormat="1" ht="21.75" customHeight="1" thickBot="1">
      <c r="A12" s="90">
        <v>3</v>
      </c>
      <c r="B12" s="92"/>
      <c r="C12" s="92">
        <v>3806457</v>
      </c>
      <c r="D12" s="94" t="s">
        <v>31</v>
      </c>
      <c r="E12" s="53">
        <v>111</v>
      </c>
      <c r="F12" s="31" t="s">
        <v>19</v>
      </c>
      <c r="G12" s="71">
        <v>1707667</v>
      </c>
      <c r="H12" s="71">
        <v>1707667</v>
      </c>
      <c r="I12" s="71">
        <v>1707667</v>
      </c>
      <c r="J12" s="71">
        <v>1707667</v>
      </c>
      <c r="K12" s="71">
        <v>1707667</v>
      </c>
      <c r="L12" s="71">
        <v>1707667</v>
      </c>
      <c r="M12" s="71">
        <v>1707667</v>
      </c>
      <c r="N12" s="71">
        <v>1707667</v>
      </c>
      <c r="O12" s="47">
        <v>1707667</v>
      </c>
      <c r="P12" s="47">
        <v>1707667</v>
      </c>
      <c r="Q12" s="47">
        <v>1707667</v>
      </c>
      <c r="R12" s="47">
        <v>1707667</v>
      </c>
      <c r="S12" s="40">
        <f t="shared" si="0"/>
        <v>20492004</v>
      </c>
      <c r="T12" s="40">
        <f t="shared" si="1"/>
        <v>1707667</v>
      </c>
      <c r="U12" s="96">
        <f>SUM(S12:T13)</f>
        <v>28736240</v>
      </c>
      <c r="V12" s="5"/>
      <c r="W12" s="22"/>
      <c r="Y12" s="25"/>
    </row>
    <row r="13" spans="1:23" s="19" customFormat="1" ht="21.75" customHeight="1" thickBot="1">
      <c r="A13" s="91"/>
      <c r="B13" s="93"/>
      <c r="C13" s="93"/>
      <c r="D13" s="95"/>
      <c r="E13" s="54">
        <v>123</v>
      </c>
      <c r="F13" s="33" t="s">
        <v>22</v>
      </c>
      <c r="G13" s="64">
        <v>502813</v>
      </c>
      <c r="H13" s="64">
        <v>502813</v>
      </c>
      <c r="I13" s="64">
        <v>502813</v>
      </c>
      <c r="J13" s="64">
        <v>502813</v>
      </c>
      <c r="K13" s="64">
        <v>502813</v>
      </c>
      <c r="L13" s="64">
        <v>502813</v>
      </c>
      <c r="M13" s="64">
        <v>502813</v>
      </c>
      <c r="N13" s="64">
        <v>502813</v>
      </c>
      <c r="O13" s="34">
        <v>502813</v>
      </c>
      <c r="P13" s="34">
        <v>502813</v>
      </c>
      <c r="Q13" s="34">
        <v>502813</v>
      </c>
      <c r="R13" s="34">
        <v>502813</v>
      </c>
      <c r="S13" s="37">
        <f t="shared" si="0"/>
        <v>6033756</v>
      </c>
      <c r="T13" s="40">
        <f t="shared" si="1"/>
        <v>502813</v>
      </c>
      <c r="U13" s="97"/>
      <c r="V13" s="5"/>
      <c r="W13" s="22"/>
    </row>
    <row r="14" spans="1:23" s="5" customFormat="1" ht="21.75" customHeight="1" thickBot="1">
      <c r="A14" s="72">
        <v>4</v>
      </c>
      <c r="B14" s="73"/>
      <c r="C14" s="74">
        <v>2663785</v>
      </c>
      <c r="D14" s="75" t="s">
        <v>32</v>
      </c>
      <c r="E14" s="76">
        <v>111</v>
      </c>
      <c r="F14" s="41" t="s">
        <v>19</v>
      </c>
      <c r="G14" s="70">
        <v>708500</v>
      </c>
      <c r="H14" s="70">
        <v>708500</v>
      </c>
      <c r="I14" s="70">
        <v>708500</v>
      </c>
      <c r="J14" s="70">
        <v>708500</v>
      </c>
      <c r="K14" s="70">
        <v>708500</v>
      </c>
      <c r="L14" s="70">
        <v>708500</v>
      </c>
      <c r="M14" s="70">
        <v>708500</v>
      </c>
      <c r="N14" s="70">
        <v>708500</v>
      </c>
      <c r="O14" s="51">
        <v>708500</v>
      </c>
      <c r="P14" s="51">
        <v>708500</v>
      </c>
      <c r="Q14" s="51">
        <v>708500</v>
      </c>
      <c r="R14" s="51">
        <v>708500</v>
      </c>
      <c r="S14" s="43">
        <f t="shared" si="0"/>
        <v>8502000</v>
      </c>
      <c r="T14" s="43">
        <f t="shared" si="1"/>
        <v>708500</v>
      </c>
      <c r="U14" s="52">
        <f>SUM(S14:T14)</f>
        <v>9210500</v>
      </c>
      <c r="W14" s="22"/>
    </row>
    <row r="15" spans="1:23" s="5" customFormat="1" ht="21.75" customHeight="1" thickBot="1">
      <c r="A15" s="72">
        <f>A14+1</f>
        <v>5</v>
      </c>
      <c r="B15" s="77"/>
      <c r="C15" s="78">
        <v>2064532</v>
      </c>
      <c r="D15" s="68" t="s">
        <v>33</v>
      </c>
      <c r="E15" s="76">
        <v>111</v>
      </c>
      <c r="F15" s="41" t="s">
        <v>19</v>
      </c>
      <c r="G15" s="70">
        <v>1658232</v>
      </c>
      <c r="H15" s="70">
        <v>1658232</v>
      </c>
      <c r="I15" s="70">
        <v>1658232</v>
      </c>
      <c r="J15" s="70">
        <v>1658232</v>
      </c>
      <c r="K15" s="70">
        <v>1658232</v>
      </c>
      <c r="L15" s="70">
        <v>1658232</v>
      </c>
      <c r="M15" s="70">
        <v>1658232</v>
      </c>
      <c r="N15" s="70">
        <v>1658232</v>
      </c>
      <c r="O15" s="51">
        <v>1658232</v>
      </c>
      <c r="P15" s="51">
        <v>1658232</v>
      </c>
      <c r="Q15" s="51">
        <v>1658232</v>
      </c>
      <c r="R15" s="51">
        <v>1658232</v>
      </c>
      <c r="S15" s="43">
        <f t="shared" si="0"/>
        <v>19898784</v>
      </c>
      <c r="T15" s="43">
        <f t="shared" si="1"/>
        <v>1658232</v>
      </c>
      <c r="U15" s="52">
        <f>SUM(S15:T15)</f>
        <v>21557016</v>
      </c>
      <c r="W15" s="22"/>
    </row>
    <row r="16" spans="1:23" s="5" customFormat="1" ht="21.75" customHeight="1" thickBot="1">
      <c r="A16" s="90">
        <f>A15+1</f>
        <v>6</v>
      </c>
      <c r="B16" s="92"/>
      <c r="C16" s="92">
        <v>2155261</v>
      </c>
      <c r="D16" s="94" t="s">
        <v>34</v>
      </c>
      <c r="E16" s="76">
        <v>111</v>
      </c>
      <c r="F16" s="41" t="s">
        <v>19</v>
      </c>
      <c r="G16" s="62">
        <v>1707667</v>
      </c>
      <c r="H16" s="62">
        <v>1707667</v>
      </c>
      <c r="I16" s="62">
        <v>1707667</v>
      </c>
      <c r="J16" s="62">
        <v>1707667</v>
      </c>
      <c r="K16" s="62">
        <v>1707667</v>
      </c>
      <c r="L16" s="62">
        <v>1707667</v>
      </c>
      <c r="M16" s="62">
        <v>1707667</v>
      </c>
      <c r="N16" s="62">
        <v>1707667</v>
      </c>
      <c r="O16" s="42">
        <v>1707667</v>
      </c>
      <c r="P16" s="42">
        <v>1707667</v>
      </c>
      <c r="Q16" s="42">
        <v>1707667</v>
      </c>
      <c r="R16" s="42">
        <v>1707667</v>
      </c>
      <c r="S16" s="43">
        <f aca="true" t="shared" si="2" ref="S16:S102">SUM(G16:R16)</f>
        <v>20492004</v>
      </c>
      <c r="T16" s="43">
        <f t="shared" si="1"/>
        <v>1707667</v>
      </c>
      <c r="U16" s="96">
        <f>SUM(S16:T16)</f>
        <v>22199671</v>
      </c>
      <c r="W16" s="22"/>
    </row>
    <row r="17" spans="1:23" s="5" customFormat="1" ht="21.75" customHeight="1" thickBot="1">
      <c r="A17" s="91"/>
      <c r="B17" s="93"/>
      <c r="C17" s="93"/>
      <c r="D17" s="95"/>
      <c r="E17" s="76">
        <v>131</v>
      </c>
      <c r="F17" s="41" t="s">
        <v>104</v>
      </c>
      <c r="G17" s="62">
        <v>184615</v>
      </c>
      <c r="H17" s="62">
        <v>184615</v>
      </c>
      <c r="I17" s="62">
        <v>184615</v>
      </c>
      <c r="J17" s="62">
        <v>184615</v>
      </c>
      <c r="K17" s="62">
        <v>184615</v>
      </c>
      <c r="L17" s="62">
        <v>184615</v>
      </c>
      <c r="M17" s="62">
        <v>184615</v>
      </c>
      <c r="N17" s="62">
        <v>184615</v>
      </c>
      <c r="O17" s="42">
        <v>184615</v>
      </c>
      <c r="P17" s="42">
        <v>184615</v>
      </c>
      <c r="Q17" s="42">
        <v>184615</v>
      </c>
      <c r="R17" s="42">
        <v>184615</v>
      </c>
      <c r="S17" s="43">
        <f t="shared" si="2"/>
        <v>2215380</v>
      </c>
      <c r="T17" s="43">
        <v>0</v>
      </c>
      <c r="U17" s="97"/>
      <c r="W17" s="22"/>
    </row>
    <row r="18" spans="1:23" s="5" customFormat="1" ht="21.75" customHeight="1" thickBot="1">
      <c r="A18" s="72">
        <f>A16+1</f>
        <v>7</v>
      </c>
      <c r="B18" s="79"/>
      <c r="C18" s="74">
        <v>4666758</v>
      </c>
      <c r="D18" s="68" t="s">
        <v>35</v>
      </c>
      <c r="E18" s="76">
        <v>144</v>
      </c>
      <c r="F18" s="41" t="s">
        <v>25</v>
      </c>
      <c r="G18" s="62">
        <v>1000000</v>
      </c>
      <c r="H18" s="62">
        <v>1000000</v>
      </c>
      <c r="I18" s="62">
        <v>1000000</v>
      </c>
      <c r="J18" s="62">
        <v>1000000</v>
      </c>
      <c r="K18" s="62">
        <v>1000000</v>
      </c>
      <c r="L18" s="62">
        <v>1000000</v>
      </c>
      <c r="M18" s="62">
        <v>1000000</v>
      </c>
      <c r="N18" s="62">
        <v>1000000</v>
      </c>
      <c r="O18" s="57">
        <v>1000000</v>
      </c>
      <c r="P18" s="57">
        <v>1000000</v>
      </c>
      <c r="Q18" s="57">
        <v>1000000</v>
      </c>
      <c r="R18" s="57">
        <v>1000000</v>
      </c>
      <c r="S18" s="43">
        <f t="shared" si="2"/>
        <v>12000000</v>
      </c>
      <c r="T18" s="43">
        <f t="shared" si="1"/>
        <v>1000000</v>
      </c>
      <c r="U18" s="52">
        <f>SUM(S18:T18)</f>
        <v>13000000</v>
      </c>
      <c r="W18" s="22"/>
    </row>
    <row r="19" spans="1:23" s="5" customFormat="1" ht="21.75" customHeight="1" thickBot="1">
      <c r="A19" s="72">
        <f aca="true" t="shared" si="3" ref="A19:A59">A18+1</f>
        <v>8</v>
      </c>
      <c r="B19" s="77"/>
      <c r="C19" s="74">
        <v>1619391</v>
      </c>
      <c r="D19" s="68" t="s">
        <v>36</v>
      </c>
      <c r="E19" s="76">
        <v>144</v>
      </c>
      <c r="F19" s="41" t="s">
        <v>25</v>
      </c>
      <c r="G19" s="62">
        <v>1000000</v>
      </c>
      <c r="H19" s="62">
        <v>1000000</v>
      </c>
      <c r="I19" s="62">
        <v>1000000</v>
      </c>
      <c r="J19" s="62">
        <v>1000000</v>
      </c>
      <c r="K19" s="62">
        <v>1000000</v>
      </c>
      <c r="L19" s="62">
        <v>1000000</v>
      </c>
      <c r="M19" s="62">
        <v>1000000</v>
      </c>
      <c r="N19" s="62">
        <v>1000000</v>
      </c>
      <c r="O19" s="42">
        <v>1000000</v>
      </c>
      <c r="P19" s="42">
        <v>1000000</v>
      </c>
      <c r="Q19" s="42">
        <v>1000000</v>
      </c>
      <c r="R19" s="42">
        <v>1000000</v>
      </c>
      <c r="S19" s="43">
        <f t="shared" si="2"/>
        <v>12000000</v>
      </c>
      <c r="T19" s="43">
        <f t="shared" si="1"/>
        <v>1000000</v>
      </c>
      <c r="U19" s="52">
        <f>SUM(S19:T19)</f>
        <v>13000000</v>
      </c>
      <c r="W19" s="22"/>
    </row>
    <row r="20" spans="1:23" s="5" customFormat="1" ht="21.75" customHeight="1" thickBot="1">
      <c r="A20" s="72">
        <f t="shared" si="3"/>
        <v>9</v>
      </c>
      <c r="B20" s="77"/>
      <c r="C20" s="74">
        <v>2922466</v>
      </c>
      <c r="D20" s="68" t="s">
        <v>37</v>
      </c>
      <c r="E20" s="76">
        <v>144</v>
      </c>
      <c r="F20" s="41" t="s">
        <v>25</v>
      </c>
      <c r="G20" s="62">
        <v>700000</v>
      </c>
      <c r="H20" s="62">
        <v>700000</v>
      </c>
      <c r="I20" s="62">
        <v>700000</v>
      </c>
      <c r="J20" s="62">
        <v>700000</v>
      </c>
      <c r="K20" s="62">
        <v>700000</v>
      </c>
      <c r="L20" s="62">
        <v>700000</v>
      </c>
      <c r="M20" s="62">
        <v>700000</v>
      </c>
      <c r="N20" s="62">
        <v>700000</v>
      </c>
      <c r="O20" s="42">
        <v>700000</v>
      </c>
      <c r="P20" s="42">
        <v>700000</v>
      </c>
      <c r="Q20" s="42">
        <v>700000</v>
      </c>
      <c r="R20" s="42">
        <v>700000</v>
      </c>
      <c r="S20" s="43">
        <f t="shared" si="2"/>
        <v>8400000</v>
      </c>
      <c r="T20" s="43">
        <f t="shared" si="1"/>
        <v>700000</v>
      </c>
      <c r="U20" s="52">
        <f aca="true" t="shared" si="4" ref="U20:U82">SUM(S20:T20)</f>
        <v>9100000</v>
      </c>
      <c r="W20" s="22"/>
    </row>
    <row r="21" spans="1:23" s="5" customFormat="1" ht="21.75" customHeight="1" thickBot="1">
      <c r="A21" s="72">
        <f t="shared" si="3"/>
        <v>10</v>
      </c>
      <c r="B21" s="77"/>
      <c r="C21" s="77">
        <v>6386768</v>
      </c>
      <c r="D21" s="68" t="s">
        <v>38</v>
      </c>
      <c r="E21" s="76">
        <v>144</v>
      </c>
      <c r="F21" s="41" t="s">
        <v>25</v>
      </c>
      <c r="G21" s="62">
        <v>700000</v>
      </c>
      <c r="H21" s="62">
        <v>700000</v>
      </c>
      <c r="I21" s="62">
        <v>700000</v>
      </c>
      <c r="J21" s="62">
        <v>700000</v>
      </c>
      <c r="K21" s="62">
        <v>700000</v>
      </c>
      <c r="L21" s="62">
        <v>700000</v>
      </c>
      <c r="M21" s="62">
        <v>500000</v>
      </c>
      <c r="N21" s="62">
        <v>500000</v>
      </c>
      <c r="O21" s="42">
        <v>600000</v>
      </c>
      <c r="P21" s="42">
        <v>600000</v>
      </c>
      <c r="Q21" s="42">
        <v>600000</v>
      </c>
      <c r="R21" s="42">
        <v>600000</v>
      </c>
      <c r="S21" s="43">
        <f t="shared" si="2"/>
        <v>7600000</v>
      </c>
      <c r="T21" s="43">
        <f t="shared" si="1"/>
        <v>633333.3333333334</v>
      </c>
      <c r="U21" s="52">
        <f t="shared" si="4"/>
        <v>8233333.333333333</v>
      </c>
      <c r="W21" s="22"/>
    </row>
    <row r="22" spans="1:23" s="5" customFormat="1" ht="21.75" customHeight="1" thickBot="1">
      <c r="A22" s="72">
        <f t="shared" si="3"/>
        <v>11</v>
      </c>
      <c r="B22" s="77"/>
      <c r="C22" s="77">
        <v>6638080</v>
      </c>
      <c r="D22" s="77" t="s">
        <v>39</v>
      </c>
      <c r="E22" s="76">
        <v>144</v>
      </c>
      <c r="F22" s="41" t="s">
        <v>25</v>
      </c>
      <c r="G22" s="62">
        <v>600000</v>
      </c>
      <c r="H22" s="62">
        <v>600000</v>
      </c>
      <c r="I22" s="62">
        <v>600000</v>
      </c>
      <c r="J22" s="62">
        <v>600000</v>
      </c>
      <c r="K22" s="62">
        <v>600000</v>
      </c>
      <c r="L22" s="62">
        <v>600000</v>
      </c>
      <c r="M22" s="62">
        <v>600000</v>
      </c>
      <c r="N22" s="62">
        <v>600000</v>
      </c>
      <c r="O22" s="42">
        <v>600000</v>
      </c>
      <c r="P22" s="42">
        <v>600000</v>
      </c>
      <c r="Q22" s="42">
        <v>600000</v>
      </c>
      <c r="R22" s="42">
        <v>600000</v>
      </c>
      <c r="S22" s="43">
        <f t="shared" si="2"/>
        <v>7200000</v>
      </c>
      <c r="T22" s="43">
        <f t="shared" si="1"/>
        <v>600000</v>
      </c>
      <c r="U22" s="52">
        <f t="shared" si="4"/>
        <v>7800000</v>
      </c>
      <c r="W22" s="22"/>
    </row>
    <row r="23" spans="1:23" s="5" customFormat="1" ht="21.75" customHeight="1" thickBot="1">
      <c r="A23" s="72">
        <f t="shared" si="3"/>
        <v>12</v>
      </c>
      <c r="B23" s="77"/>
      <c r="C23" s="77">
        <v>2836267</v>
      </c>
      <c r="D23" s="77" t="s">
        <v>107</v>
      </c>
      <c r="E23" s="76">
        <v>144</v>
      </c>
      <c r="F23" s="41" t="s">
        <v>25</v>
      </c>
      <c r="G23" s="62">
        <v>700000</v>
      </c>
      <c r="H23" s="62">
        <v>700000</v>
      </c>
      <c r="I23" s="62">
        <v>700000</v>
      </c>
      <c r="J23" s="62">
        <v>700000</v>
      </c>
      <c r="K23" s="62">
        <v>700000</v>
      </c>
      <c r="L23" s="62">
        <v>700000</v>
      </c>
      <c r="M23" s="62">
        <v>700000</v>
      </c>
      <c r="N23" s="62">
        <v>700000</v>
      </c>
      <c r="O23" s="42">
        <v>700000</v>
      </c>
      <c r="P23" s="42">
        <v>700000</v>
      </c>
      <c r="Q23" s="42">
        <v>700000</v>
      </c>
      <c r="R23" s="42">
        <v>700000</v>
      </c>
      <c r="S23" s="43">
        <f>SUM(G23:R23)</f>
        <v>8400000</v>
      </c>
      <c r="T23" s="43">
        <f>S23/12</f>
        <v>700000</v>
      </c>
      <c r="U23" s="52">
        <f t="shared" si="4"/>
        <v>9100000</v>
      </c>
      <c r="W23" s="22"/>
    </row>
    <row r="24" spans="1:23" s="5" customFormat="1" ht="21.75" customHeight="1" thickBot="1">
      <c r="A24" s="72">
        <f t="shared" si="3"/>
        <v>13</v>
      </c>
      <c r="B24" s="74"/>
      <c r="C24" s="80">
        <v>3036640</v>
      </c>
      <c r="D24" s="68" t="s">
        <v>40</v>
      </c>
      <c r="E24" s="76">
        <v>144</v>
      </c>
      <c r="F24" s="41" t="s">
        <v>25</v>
      </c>
      <c r="G24" s="62">
        <v>600000</v>
      </c>
      <c r="H24" s="62">
        <v>600000</v>
      </c>
      <c r="I24" s="62">
        <v>600000</v>
      </c>
      <c r="J24" s="62">
        <v>600000</v>
      </c>
      <c r="K24" s="62">
        <v>600000</v>
      </c>
      <c r="L24" s="62">
        <v>600000</v>
      </c>
      <c r="M24" s="62">
        <v>700000</v>
      </c>
      <c r="N24" s="62">
        <v>700000</v>
      </c>
      <c r="O24" s="42">
        <v>700000</v>
      </c>
      <c r="P24" s="42">
        <v>700000</v>
      </c>
      <c r="Q24" s="42">
        <v>700000</v>
      </c>
      <c r="R24" s="42">
        <v>700000</v>
      </c>
      <c r="S24" s="43">
        <f t="shared" si="2"/>
        <v>7800000</v>
      </c>
      <c r="T24" s="43">
        <f t="shared" si="1"/>
        <v>650000</v>
      </c>
      <c r="U24" s="52">
        <f t="shared" si="4"/>
        <v>8450000</v>
      </c>
      <c r="W24" s="22"/>
    </row>
    <row r="25" spans="1:23" s="5" customFormat="1" ht="21.75" customHeight="1" thickBot="1">
      <c r="A25" s="72">
        <f t="shared" si="3"/>
        <v>14</v>
      </c>
      <c r="B25" s="77"/>
      <c r="C25" s="74">
        <v>2663814</v>
      </c>
      <c r="D25" s="68" t="s">
        <v>41</v>
      </c>
      <c r="E25" s="76">
        <v>144</v>
      </c>
      <c r="F25" s="41" t="s">
        <v>25</v>
      </c>
      <c r="G25" s="62">
        <v>1500000</v>
      </c>
      <c r="H25" s="62">
        <v>1500000</v>
      </c>
      <c r="I25" s="62">
        <v>1500000</v>
      </c>
      <c r="J25" s="62">
        <v>1500000</v>
      </c>
      <c r="K25" s="62">
        <v>1500000</v>
      </c>
      <c r="L25" s="62">
        <v>1500000</v>
      </c>
      <c r="M25" s="62">
        <v>1600000</v>
      </c>
      <c r="N25" s="62">
        <v>1600000</v>
      </c>
      <c r="O25" s="42">
        <v>1600000</v>
      </c>
      <c r="P25" s="42">
        <v>1600000</v>
      </c>
      <c r="Q25" s="42">
        <v>1600000</v>
      </c>
      <c r="R25" s="42">
        <v>1600000</v>
      </c>
      <c r="S25" s="43">
        <f t="shared" si="2"/>
        <v>18600000</v>
      </c>
      <c r="T25" s="43">
        <f t="shared" si="1"/>
        <v>1550000</v>
      </c>
      <c r="U25" s="52">
        <f t="shared" si="4"/>
        <v>20150000</v>
      </c>
      <c r="W25" s="22"/>
    </row>
    <row r="26" spans="1:23" s="5" customFormat="1" ht="21.75" customHeight="1" thickBot="1">
      <c r="A26" s="72">
        <f t="shared" si="3"/>
        <v>15</v>
      </c>
      <c r="B26" s="77"/>
      <c r="C26" s="81" t="s">
        <v>97</v>
      </c>
      <c r="D26" s="81" t="s">
        <v>98</v>
      </c>
      <c r="E26" s="76">
        <v>144</v>
      </c>
      <c r="F26" s="41" t="s">
        <v>25</v>
      </c>
      <c r="G26" s="62">
        <v>700000</v>
      </c>
      <c r="H26" s="62">
        <v>700000</v>
      </c>
      <c r="I26" s="62">
        <v>700000</v>
      </c>
      <c r="J26" s="62">
        <v>700000</v>
      </c>
      <c r="K26" s="62">
        <v>700000</v>
      </c>
      <c r="L26" s="62">
        <v>700000</v>
      </c>
      <c r="M26" s="62">
        <v>700000</v>
      </c>
      <c r="N26" s="62">
        <v>700000</v>
      </c>
      <c r="O26" s="42">
        <v>700000</v>
      </c>
      <c r="P26" s="42">
        <v>700000</v>
      </c>
      <c r="Q26" s="42">
        <v>700000</v>
      </c>
      <c r="R26" s="42">
        <v>700000</v>
      </c>
      <c r="S26" s="43">
        <f>SUM(G26:R26)</f>
        <v>8400000</v>
      </c>
      <c r="T26" s="43">
        <f>S26/12</f>
        <v>700000</v>
      </c>
      <c r="U26" s="52">
        <f t="shared" si="4"/>
        <v>9100000</v>
      </c>
      <c r="W26" s="22"/>
    </row>
    <row r="27" spans="1:23" s="5" customFormat="1" ht="21.75" customHeight="1" thickBot="1">
      <c r="A27" s="72">
        <f t="shared" si="3"/>
        <v>16</v>
      </c>
      <c r="B27" s="77"/>
      <c r="C27" s="77">
        <v>2699692</v>
      </c>
      <c r="D27" s="75" t="s">
        <v>42</v>
      </c>
      <c r="E27" s="76">
        <v>144</v>
      </c>
      <c r="F27" s="41" t="s">
        <v>25</v>
      </c>
      <c r="G27" s="62">
        <v>1000000</v>
      </c>
      <c r="H27" s="62">
        <v>1000000</v>
      </c>
      <c r="I27" s="62">
        <v>1000000</v>
      </c>
      <c r="J27" s="62">
        <v>1000000</v>
      </c>
      <c r="K27" s="62">
        <v>1000000</v>
      </c>
      <c r="L27" s="62">
        <v>1000000</v>
      </c>
      <c r="M27" s="62">
        <v>1000000</v>
      </c>
      <c r="N27" s="62">
        <v>1000000</v>
      </c>
      <c r="O27" s="42">
        <v>1000000</v>
      </c>
      <c r="P27" s="42">
        <v>1000000</v>
      </c>
      <c r="Q27" s="42">
        <v>1000000</v>
      </c>
      <c r="R27" s="42">
        <v>1000000</v>
      </c>
      <c r="S27" s="43">
        <f t="shared" si="2"/>
        <v>12000000</v>
      </c>
      <c r="T27" s="43">
        <f t="shared" si="1"/>
        <v>1000000</v>
      </c>
      <c r="U27" s="52">
        <f t="shared" si="4"/>
        <v>13000000</v>
      </c>
      <c r="W27" s="22"/>
    </row>
    <row r="28" spans="1:23" s="5" customFormat="1" ht="21.75" customHeight="1" thickBot="1">
      <c r="A28" s="72">
        <f t="shared" si="3"/>
        <v>17</v>
      </c>
      <c r="B28" s="77"/>
      <c r="C28" s="80">
        <v>6766309</v>
      </c>
      <c r="D28" s="68" t="s">
        <v>43</v>
      </c>
      <c r="E28" s="76">
        <v>144</v>
      </c>
      <c r="F28" s="41" t="s">
        <v>25</v>
      </c>
      <c r="G28" s="62">
        <v>250000</v>
      </c>
      <c r="H28" s="62">
        <v>250000</v>
      </c>
      <c r="I28" s="62">
        <v>250000</v>
      </c>
      <c r="J28" s="62">
        <v>250000</v>
      </c>
      <c r="K28" s="62">
        <v>250000</v>
      </c>
      <c r="L28" s="62">
        <v>250000</v>
      </c>
      <c r="M28" s="62">
        <v>250000</v>
      </c>
      <c r="N28" s="62">
        <v>250000</v>
      </c>
      <c r="O28" s="57">
        <v>250000</v>
      </c>
      <c r="P28" s="57">
        <v>250000</v>
      </c>
      <c r="Q28" s="57">
        <v>250000</v>
      </c>
      <c r="R28" s="57">
        <v>250000</v>
      </c>
      <c r="S28" s="43">
        <f t="shared" si="2"/>
        <v>3000000</v>
      </c>
      <c r="T28" s="43">
        <f t="shared" si="1"/>
        <v>250000</v>
      </c>
      <c r="U28" s="52">
        <f t="shared" si="4"/>
        <v>3250000</v>
      </c>
      <c r="W28" s="22"/>
    </row>
    <row r="29" spans="1:23" s="5" customFormat="1" ht="21.75" customHeight="1" thickBot="1">
      <c r="A29" s="72">
        <f t="shared" si="3"/>
        <v>18</v>
      </c>
      <c r="B29" s="77"/>
      <c r="C29" s="80">
        <v>1628267</v>
      </c>
      <c r="D29" s="68" t="s">
        <v>108</v>
      </c>
      <c r="E29" s="76">
        <v>144</v>
      </c>
      <c r="F29" s="41" t="s">
        <v>25</v>
      </c>
      <c r="G29" s="62">
        <v>500000</v>
      </c>
      <c r="H29" s="62">
        <v>500000</v>
      </c>
      <c r="I29" s="62">
        <v>500000</v>
      </c>
      <c r="J29" s="62">
        <v>500000</v>
      </c>
      <c r="K29" s="62">
        <v>500000</v>
      </c>
      <c r="L29" s="62">
        <v>500000</v>
      </c>
      <c r="M29" s="62">
        <v>500000</v>
      </c>
      <c r="N29" s="62">
        <v>500000</v>
      </c>
      <c r="O29" s="57">
        <v>500000</v>
      </c>
      <c r="P29" s="57">
        <v>500000</v>
      </c>
      <c r="Q29" s="57">
        <v>500000</v>
      </c>
      <c r="R29" s="57">
        <v>500000</v>
      </c>
      <c r="S29" s="43">
        <f>SUM(G29:R29)</f>
        <v>6000000</v>
      </c>
      <c r="T29" s="43">
        <f>S29/12</f>
        <v>500000</v>
      </c>
      <c r="U29" s="52">
        <f>SUM(S29:T29)</f>
        <v>6500000</v>
      </c>
      <c r="W29" s="22"/>
    </row>
    <row r="30" spans="1:23" s="5" customFormat="1" ht="21.75" customHeight="1" thickBot="1">
      <c r="A30" s="72">
        <f t="shared" si="3"/>
        <v>19</v>
      </c>
      <c r="B30" s="77"/>
      <c r="C30" s="80">
        <v>4143337</v>
      </c>
      <c r="D30" s="68" t="s">
        <v>44</v>
      </c>
      <c r="E30" s="76">
        <v>144</v>
      </c>
      <c r="F30" s="41" t="s">
        <v>25</v>
      </c>
      <c r="G30" s="62">
        <v>1500000</v>
      </c>
      <c r="H30" s="62">
        <v>1500000</v>
      </c>
      <c r="I30" s="62">
        <v>1500000</v>
      </c>
      <c r="J30" s="62">
        <v>1500000</v>
      </c>
      <c r="K30" s="62">
        <v>1500000</v>
      </c>
      <c r="L30" s="62">
        <v>1500000</v>
      </c>
      <c r="M30" s="62">
        <v>1500000</v>
      </c>
      <c r="N30" s="62">
        <v>1500000</v>
      </c>
      <c r="O30" s="57">
        <v>1500000</v>
      </c>
      <c r="P30" s="57">
        <v>1500000</v>
      </c>
      <c r="Q30" s="57">
        <v>1500000</v>
      </c>
      <c r="R30" s="57">
        <v>1500000</v>
      </c>
      <c r="S30" s="43">
        <f t="shared" si="2"/>
        <v>18000000</v>
      </c>
      <c r="T30" s="43">
        <f t="shared" si="1"/>
        <v>1500000</v>
      </c>
      <c r="U30" s="52">
        <f t="shared" si="4"/>
        <v>19500000</v>
      </c>
      <c r="W30" s="22"/>
    </row>
    <row r="31" spans="1:23" s="5" customFormat="1" ht="21.75" customHeight="1" thickBot="1">
      <c r="A31" s="72">
        <f t="shared" si="3"/>
        <v>20</v>
      </c>
      <c r="B31" s="77"/>
      <c r="C31" s="80">
        <v>3350852</v>
      </c>
      <c r="D31" s="68" t="s">
        <v>109</v>
      </c>
      <c r="E31" s="76">
        <v>144</v>
      </c>
      <c r="F31" s="41" t="s">
        <v>25</v>
      </c>
      <c r="G31" s="62">
        <v>400000</v>
      </c>
      <c r="H31" s="62">
        <v>400000</v>
      </c>
      <c r="I31" s="62">
        <v>400000</v>
      </c>
      <c r="J31" s="62">
        <v>400000</v>
      </c>
      <c r="K31" s="62">
        <v>400000</v>
      </c>
      <c r="L31" s="62">
        <v>400000</v>
      </c>
      <c r="M31" s="62">
        <v>400000</v>
      </c>
      <c r="N31" s="62">
        <v>400000</v>
      </c>
      <c r="O31" s="57">
        <v>400000</v>
      </c>
      <c r="P31" s="57">
        <v>400000</v>
      </c>
      <c r="Q31" s="57">
        <v>400000</v>
      </c>
      <c r="R31" s="57">
        <v>400000</v>
      </c>
      <c r="S31" s="43">
        <f>SUM(G31:R31)</f>
        <v>4800000</v>
      </c>
      <c r="T31" s="43">
        <f>S31/12</f>
        <v>400000</v>
      </c>
      <c r="U31" s="52">
        <f>SUM(S31:T31)</f>
        <v>5200000</v>
      </c>
      <c r="W31" s="22"/>
    </row>
    <row r="32" spans="1:23" s="5" customFormat="1" ht="21.75" customHeight="1" thickBot="1">
      <c r="A32" s="72">
        <f t="shared" si="3"/>
        <v>21</v>
      </c>
      <c r="B32" s="77"/>
      <c r="C32" s="80">
        <v>2844347</v>
      </c>
      <c r="D32" s="68" t="s">
        <v>92</v>
      </c>
      <c r="E32" s="76">
        <v>144</v>
      </c>
      <c r="F32" s="41" t="s">
        <v>25</v>
      </c>
      <c r="G32" s="62">
        <v>1000000</v>
      </c>
      <c r="H32" s="62">
        <v>1000000</v>
      </c>
      <c r="I32" s="62">
        <v>1000000</v>
      </c>
      <c r="J32" s="62">
        <v>1000000</v>
      </c>
      <c r="K32" s="62">
        <v>1000000</v>
      </c>
      <c r="L32" s="62">
        <v>1000000</v>
      </c>
      <c r="M32" s="62">
        <v>1000000</v>
      </c>
      <c r="N32" s="62">
        <v>1000000</v>
      </c>
      <c r="O32" s="57">
        <v>1000000</v>
      </c>
      <c r="P32" s="57">
        <v>1000000</v>
      </c>
      <c r="Q32" s="57">
        <v>1000000</v>
      </c>
      <c r="R32" s="57">
        <v>1000000</v>
      </c>
      <c r="S32" s="43">
        <f t="shared" si="2"/>
        <v>12000000</v>
      </c>
      <c r="T32" s="43">
        <f t="shared" si="1"/>
        <v>1000000</v>
      </c>
      <c r="U32" s="52">
        <f t="shared" si="4"/>
        <v>13000000</v>
      </c>
      <c r="W32" s="22"/>
    </row>
    <row r="33" spans="1:23" s="60" customFormat="1" ht="21.75" customHeight="1" thickBot="1">
      <c r="A33" s="72">
        <f t="shared" si="3"/>
        <v>22</v>
      </c>
      <c r="B33" s="77"/>
      <c r="C33" s="80">
        <v>6885779</v>
      </c>
      <c r="D33" s="68" t="s">
        <v>99</v>
      </c>
      <c r="E33" s="76">
        <v>144</v>
      </c>
      <c r="F33" s="41" t="s">
        <v>25</v>
      </c>
      <c r="G33" s="62">
        <v>700000</v>
      </c>
      <c r="H33" s="62">
        <v>700000</v>
      </c>
      <c r="I33" s="62">
        <v>700000</v>
      </c>
      <c r="J33" s="62">
        <v>700000</v>
      </c>
      <c r="K33" s="62">
        <v>700000</v>
      </c>
      <c r="L33" s="62">
        <v>700000</v>
      </c>
      <c r="M33" s="62">
        <v>700000</v>
      </c>
      <c r="N33" s="62">
        <v>700000</v>
      </c>
      <c r="O33" s="57">
        <v>700000</v>
      </c>
      <c r="P33" s="57">
        <v>700000</v>
      </c>
      <c r="Q33" s="57">
        <v>700000</v>
      </c>
      <c r="R33" s="57">
        <v>700000</v>
      </c>
      <c r="S33" s="43">
        <f t="shared" si="2"/>
        <v>8400000</v>
      </c>
      <c r="T33" s="43">
        <f t="shared" si="1"/>
        <v>700000</v>
      </c>
      <c r="U33" s="52">
        <f t="shared" si="4"/>
        <v>9100000</v>
      </c>
      <c r="W33" s="61"/>
    </row>
    <row r="34" spans="1:23" s="5" customFormat="1" ht="21.75" customHeight="1" thickBot="1">
      <c r="A34" s="72">
        <f t="shared" si="3"/>
        <v>23</v>
      </c>
      <c r="B34" s="77"/>
      <c r="C34" s="80">
        <v>2064511</v>
      </c>
      <c r="D34" s="68" t="s">
        <v>45</v>
      </c>
      <c r="E34" s="76">
        <v>144</v>
      </c>
      <c r="F34" s="41" t="s">
        <v>25</v>
      </c>
      <c r="G34" s="62">
        <v>700000</v>
      </c>
      <c r="H34" s="62">
        <v>700000</v>
      </c>
      <c r="I34" s="62">
        <v>700000</v>
      </c>
      <c r="J34" s="62">
        <v>700000</v>
      </c>
      <c r="K34" s="62">
        <v>700000</v>
      </c>
      <c r="L34" s="62">
        <v>700000</v>
      </c>
      <c r="M34" s="62">
        <v>700000</v>
      </c>
      <c r="N34" s="62">
        <v>700000</v>
      </c>
      <c r="O34" s="42">
        <v>700000</v>
      </c>
      <c r="P34" s="42">
        <v>700000</v>
      </c>
      <c r="Q34" s="42">
        <v>700000</v>
      </c>
      <c r="R34" s="42">
        <v>700000</v>
      </c>
      <c r="S34" s="43">
        <f t="shared" si="2"/>
        <v>8400000</v>
      </c>
      <c r="T34" s="43">
        <f t="shared" si="1"/>
        <v>700000</v>
      </c>
      <c r="U34" s="52">
        <f t="shared" si="4"/>
        <v>9100000</v>
      </c>
      <c r="W34" s="22"/>
    </row>
    <row r="35" spans="1:23" s="5" customFormat="1" ht="21.75" customHeight="1" thickBot="1">
      <c r="A35" s="72">
        <f t="shared" si="3"/>
        <v>24</v>
      </c>
      <c r="B35" s="74"/>
      <c r="C35" s="74">
        <v>6634831</v>
      </c>
      <c r="D35" s="68" t="s">
        <v>46</v>
      </c>
      <c r="E35" s="76">
        <v>144</v>
      </c>
      <c r="F35" s="41" t="s">
        <v>25</v>
      </c>
      <c r="G35" s="62">
        <v>600000</v>
      </c>
      <c r="H35" s="62">
        <v>600000</v>
      </c>
      <c r="I35" s="62">
        <v>600000</v>
      </c>
      <c r="J35" s="62">
        <v>600000</v>
      </c>
      <c r="K35" s="62">
        <v>600000</v>
      </c>
      <c r="L35" s="62">
        <v>600000</v>
      </c>
      <c r="M35" s="62">
        <v>600000</v>
      </c>
      <c r="N35" s="62">
        <v>600000</v>
      </c>
      <c r="O35" s="57">
        <v>600000</v>
      </c>
      <c r="P35" s="57">
        <v>600000</v>
      </c>
      <c r="Q35" s="57">
        <v>600000</v>
      </c>
      <c r="R35" s="57">
        <v>600000</v>
      </c>
      <c r="S35" s="43">
        <f t="shared" si="2"/>
        <v>7200000</v>
      </c>
      <c r="T35" s="43">
        <f t="shared" si="1"/>
        <v>600000</v>
      </c>
      <c r="U35" s="52">
        <f t="shared" si="4"/>
        <v>7800000</v>
      </c>
      <c r="W35" s="22"/>
    </row>
    <row r="36" spans="1:23" s="5" customFormat="1" ht="21.75" customHeight="1" thickBot="1">
      <c r="A36" s="72">
        <f t="shared" si="3"/>
        <v>25</v>
      </c>
      <c r="B36" s="74"/>
      <c r="C36" s="74">
        <v>2836250</v>
      </c>
      <c r="D36" s="68" t="s">
        <v>94</v>
      </c>
      <c r="E36" s="76">
        <v>144</v>
      </c>
      <c r="F36" s="41" t="s">
        <v>25</v>
      </c>
      <c r="G36" s="62">
        <v>600000</v>
      </c>
      <c r="H36" s="62">
        <v>600000</v>
      </c>
      <c r="I36" s="62">
        <v>600000</v>
      </c>
      <c r="J36" s="62">
        <v>600000</v>
      </c>
      <c r="K36" s="62">
        <v>600000</v>
      </c>
      <c r="L36" s="62">
        <v>600000</v>
      </c>
      <c r="M36" s="62">
        <v>600000</v>
      </c>
      <c r="N36" s="62">
        <v>600000</v>
      </c>
      <c r="O36" s="42">
        <v>600000</v>
      </c>
      <c r="P36" s="42">
        <v>600000</v>
      </c>
      <c r="Q36" s="42">
        <v>600000</v>
      </c>
      <c r="R36" s="42">
        <v>600000</v>
      </c>
      <c r="S36" s="43">
        <f t="shared" si="2"/>
        <v>7200000</v>
      </c>
      <c r="T36" s="43">
        <f t="shared" si="1"/>
        <v>600000</v>
      </c>
      <c r="U36" s="52">
        <f t="shared" si="4"/>
        <v>7800000</v>
      </c>
      <c r="W36" s="22"/>
    </row>
    <row r="37" spans="1:23" s="5" customFormat="1" ht="21.75" customHeight="1" thickBot="1">
      <c r="A37" s="72">
        <f t="shared" si="3"/>
        <v>26</v>
      </c>
      <c r="B37" s="77"/>
      <c r="C37" s="74">
        <v>4091045</v>
      </c>
      <c r="D37" s="68" t="s">
        <v>47</v>
      </c>
      <c r="E37" s="76">
        <v>144</v>
      </c>
      <c r="F37" s="41" t="s">
        <v>25</v>
      </c>
      <c r="G37" s="62">
        <v>1500000</v>
      </c>
      <c r="H37" s="62">
        <v>1500000</v>
      </c>
      <c r="I37" s="62">
        <v>1500000</v>
      </c>
      <c r="J37" s="62">
        <v>1500000</v>
      </c>
      <c r="K37" s="62">
        <v>1500000</v>
      </c>
      <c r="L37" s="62">
        <v>1500000</v>
      </c>
      <c r="M37" s="62">
        <v>0</v>
      </c>
      <c r="N37" s="62">
        <v>0</v>
      </c>
      <c r="O37" s="57">
        <v>0</v>
      </c>
      <c r="P37" s="57">
        <v>0</v>
      </c>
      <c r="Q37" s="57">
        <v>0</v>
      </c>
      <c r="R37" s="57">
        <v>0</v>
      </c>
      <c r="S37" s="43">
        <f t="shared" si="2"/>
        <v>9000000</v>
      </c>
      <c r="T37" s="43">
        <v>0</v>
      </c>
      <c r="U37" s="52">
        <f t="shared" si="4"/>
        <v>9000000</v>
      </c>
      <c r="W37" s="22"/>
    </row>
    <row r="38" spans="1:23" s="5" customFormat="1" ht="21.75" customHeight="1" thickBot="1">
      <c r="A38" s="72">
        <f t="shared" si="3"/>
        <v>27</v>
      </c>
      <c r="B38" s="77"/>
      <c r="C38" s="74">
        <v>2064541</v>
      </c>
      <c r="D38" s="68" t="s">
        <v>100</v>
      </c>
      <c r="E38" s="76">
        <v>144</v>
      </c>
      <c r="F38" s="41" t="s">
        <v>25</v>
      </c>
      <c r="G38" s="62">
        <v>500000</v>
      </c>
      <c r="H38" s="62">
        <v>500000</v>
      </c>
      <c r="I38" s="62">
        <v>500000</v>
      </c>
      <c r="J38" s="62">
        <v>600000</v>
      </c>
      <c r="K38" s="62">
        <v>600000</v>
      </c>
      <c r="L38" s="62">
        <v>600000</v>
      </c>
      <c r="M38" s="62">
        <v>600000</v>
      </c>
      <c r="N38" s="62">
        <v>600000</v>
      </c>
      <c r="O38" s="57">
        <v>600000</v>
      </c>
      <c r="P38" s="57">
        <v>600000</v>
      </c>
      <c r="Q38" s="57">
        <v>600000</v>
      </c>
      <c r="R38" s="57">
        <v>600000</v>
      </c>
      <c r="S38" s="43">
        <f t="shared" si="2"/>
        <v>6900000</v>
      </c>
      <c r="T38" s="43">
        <f t="shared" si="1"/>
        <v>575000</v>
      </c>
      <c r="U38" s="52">
        <f t="shared" si="4"/>
        <v>7475000</v>
      </c>
      <c r="W38" s="22"/>
    </row>
    <row r="39" spans="1:23" s="5" customFormat="1" ht="21.75" customHeight="1" thickBot="1">
      <c r="A39" s="72">
        <f t="shared" si="3"/>
        <v>28</v>
      </c>
      <c r="B39" s="77"/>
      <c r="C39" s="74">
        <v>4143350</v>
      </c>
      <c r="D39" s="68" t="s">
        <v>111</v>
      </c>
      <c r="E39" s="76">
        <v>144</v>
      </c>
      <c r="F39" s="41" t="s">
        <v>25</v>
      </c>
      <c r="G39" s="62">
        <v>500000</v>
      </c>
      <c r="H39" s="62">
        <v>500000</v>
      </c>
      <c r="I39" s="62">
        <v>500000</v>
      </c>
      <c r="J39" s="62">
        <v>500000</v>
      </c>
      <c r="K39" s="62">
        <v>500000</v>
      </c>
      <c r="L39" s="62">
        <v>500000</v>
      </c>
      <c r="M39" s="62">
        <v>500000</v>
      </c>
      <c r="N39" s="62">
        <v>500000</v>
      </c>
      <c r="O39" s="57">
        <v>500000</v>
      </c>
      <c r="P39" s="57">
        <v>500000</v>
      </c>
      <c r="Q39" s="57">
        <v>500000</v>
      </c>
      <c r="R39" s="57">
        <v>500000</v>
      </c>
      <c r="S39" s="43">
        <f>SUM(G39:R39)</f>
        <v>6000000</v>
      </c>
      <c r="T39" s="43">
        <f>S39/12</f>
        <v>500000</v>
      </c>
      <c r="U39" s="52">
        <f>SUM(S39:T39)</f>
        <v>6500000</v>
      </c>
      <c r="W39" s="22"/>
    </row>
    <row r="40" spans="1:23" s="5" customFormat="1" ht="21.75" customHeight="1" thickBot="1">
      <c r="A40" s="72">
        <f t="shared" si="3"/>
        <v>29</v>
      </c>
      <c r="B40" s="77"/>
      <c r="C40" s="74">
        <v>7939522</v>
      </c>
      <c r="D40" s="68" t="s">
        <v>48</v>
      </c>
      <c r="E40" s="76">
        <v>144</v>
      </c>
      <c r="F40" s="41" t="s">
        <v>25</v>
      </c>
      <c r="G40" s="62">
        <v>450000</v>
      </c>
      <c r="H40" s="62">
        <v>450000</v>
      </c>
      <c r="I40" s="62">
        <v>450000</v>
      </c>
      <c r="J40" s="62">
        <v>450000</v>
      </c>
      <c r="K40" s="62">
        <v>450000</v>
      </c>
      <c r="L40" s="62">
        <v>450000</v>
      </c>
      <c r="M40" s="62">
        <v>450000</v>
      </c>
      <c r="N40" s="62">
        <v>450000</v>
      </c>
      <c r="O40" s="42">
        <v>450000</v>
      </c>
      <c r="P40" s="42">
        <v>450000</v>
      </c>
      <c r="Q40" s="42">
        <v>450000</v>
      </c>
      <c r="R40" s="42">
        <v>450000</v>
      </c>
      <c r="S40" s="43">
        <f t="shared" si="2"/>
        <v>5400000</v>
      </c>
      <c r="T40" s="43">
        <f t="shared" si="1"/>
        <v>450000</v>
      </c>
      <c r="U40" s="52">
        <f t="shared" si="4"/>
        <v>5850000</v>
      </c>
      <c r="W40" s="22"/>
    </row>
    <row r="41" spans="1:23" s="5" customFormat="1" ht="21.75" customHeight="1" thickBot="1">
      <c r="A41" s="72">
        <f t="shared" si="3"/>
        <v>30</v>
      </c>
      <c r="B41" s="77"/>
      <c r="C41" s="74">
        <v>5293257</v>
      </c>
      <c r="D41" s="68" t="s">
        <v>110</v>
      </c>
      <c r="E41" s="76">
        <v>144</v>
      </c>
      <c r="F41" s="41" t="s">
        <v>25</v>
      </c>
      <c r="G41" s="62">
        <v>1500000</v>
      </c>
      <c r="H41" s="62">
        <v>1500000</v>
      </c>
      <c r="I41" s="62">
        <v>1500000</v>
      </c>
      <c r="J41" s="62">
        <v>1500000</v>
      </c>
      <c r="K41" s="62">
        <v>1500000</v>
      </c>
      <c r="L41" s="62">
        <v>1500000</v>
      </c>
      <c r="M41" s="62">
        <v>1500000</v>
      </c>
      <c r="N41" s="62">
        <v>1500000</v>
      </c>
      <c r="O41" s="42">
        <v>1500000</v>
      </c>
      <c r="P41" s="42">
        <v>1500000</v>
      </c>
      <c r="Q41" s="42">
        <v>1500000</v>
      </c>
      <c r="R41" s="42">
        <v>1500000</v>
      </c>
      <c r="S41" s="43">
        <f>SUM(G41:R41)</f>
        <v>18000000</v>
      </c>
      <c r="T41" s="43">
        <f>S41/12</f>
        <v>1500000</v>
      </c>
      <c r="U41" s="52">
        <f>SUM(S41:T41)</f>
        <v>19500000</v>
      </c>
      <c r="W41" s="22"/>
    </row>
    <row r="42" spans="1:25" s="5" customFormat="1" ht="21.75" customHeight="1" thickBot="1">
      <c r="A42" s="72">
        <f t="shared" si="3"/>
        <v>31</v>
      </c>
      <c r="B42" s="77"/>
      <c r="C42" s="74">
        <v>4091041</v>
      </c>
      <c r="D42" s="68" t="s">
        <v>49</v>
      </c>
      <c r="E42" s="76">
        <v>144</v>
      </c>
      <c r="F42" s="41" t="s">
        <v>25</v>
      </c>
      <c r="G42" s="62">
        <v>500000</v>
      </c>
      <c r="H42" s="62">
        <v>500000</v>
      </c>
      <c r="I42" s="62">
        <v>500000</v>
      </c>
      <c r="J42" s="62">
        <v>500000</v>
      </c>
      <c r="K42" s="62">
        <v>500000</v>
      </c>
      <c r="L42" s="62">
        <v>500000</v>
      </c>
      <c r="M42" s="62">
        <v>0</v>
      </c>
      <c r="N42" s="62">
        <v>0</v>
      </c>
      <c r="O42" s="57">
        <v>0</v>
      </c>
      <c r="P42" s="57">
        <v>0</v>
      </c>
      <c r="Q42" s="57">
        <v>0</v>
      </c>
      <c r="R42" s="57">
        <v>0</v>
      </c>
      <c r="S42" s="43">
        <f t="shared" si="2"/>
        <v>3000000</v>
      </c>
      <c r="T42" s="43">
        <v>0</v>
      </c>
      <c r="U42" s="52">
        <f t="shared" si="4"/>
        <v>3000000</v>
      </c>
      <c r="W42" s="22"/>
      <c r="Y42" s="22"/>
    </row>
    <row r="43" spans="1:25" s="60" customFormat="1" ht="21.75" customHeight="1" thickBot="1">
      <c r="A43" s="72">
        <f t="shared" si="3"/>
        <v>32</v>
      </c>
      <c r="B43" s="77"/>
      <c r="C43" s="74">
        <v>4679762</v>
      </c>
      <c r="D43" s="68" t="s">
        <v>101</v>
      </c>
      <c r="E43" s="76">
        <v>144</v>
      </c>
      <c r="F43" s="41" t="s">
        <v>25</v>
      </c>
      <c r="G43" s="62">
        <v>900000</v>
      </c>
      <c r="H43" s="62">
        <v>900000</v>
      </c>
      <c r="I43" s="62">
        <v>900000</v>
      </c>
      <c r="J43" s="62">
        <v>900000</v>
      </c>
      <c r="K43" s="62">
        <v>900000</v>
      </c>
      <c r="L43" s="62">
        <v>900000</v>
      </c>
      <c r="M43" s="62">
        <v>900000</v>
      </c>
      <c r="N43" s="62">
        <v>900000</v>
      </c>
      <c r="O43" s="57">
        <v>1000000</v>
      </c>
      <c r="P43" s="57">
        <v>1000000</v>
      </c>
      <c r="Q43" s="57">
        <v>1000000</v>
      </c>
      <c r="R43" s="57">
        <v>1000000</v>
      </c>
      <c r="S43" s="43">
        <f t="shared" si="2"/>
        <v>11200000</v>
      </c>
      <c r="T43" s="43">
        <f t="shared" si="1"/>
        <v>933333.3333333334</v>
      </c>
      <c r="U43" s="52">
        <f t="shared" si="4"/>
        <v>12133333.333333334</v>
      </c>
      <c r="W43" s="61"/>
      <c r="Y43" s="61"/>
    </row>
    <row r="44" spans="1:25" s="60" customFormat="1" ht="21.75" customHeight="1" thickBot="1">
      <c r="A44" s="72">
        <f t="shared" si="3"/>
        <v>33</v>
      </c>
      <c r="B44" s="77"/>
      <c r="C44" s="74">
        <v>6154505</v>
      </c>
      <c r="D44" s="68" t="s">
        <v>112</v>
      </c>
      <c r="E44" s="76">
        <v>144</v>
      </c>
      <c r="F44" s="41" t="s">
        <v>25</v>
      </c>
      <c r="G44" s="62">
        <v>1000000</v>
      </c>
      <c r="H44" s="62">
        <v>1000000</v>
      </c>
      <c r="I44" s="62">
        <v>1000000</v>
      </c>
      <c r="J44" s="62">
        <v>1000000</v>
      </c>
      <c r="K44" s="62">
        <v>1000000</v>
      </c>
      <c r="L44" s="62">
        <v>1000000</v>
      </c>
      <c r="M44" s="62">
        <v>1000000</v>
      </c>
      <c r="N44" s="62">
        <v>1000000</v>
      </c>
      <c r="O44" s="57">
        <v>1000000</v>
      </c>
      <c r="P44" s="57">
        <v>1000000</v>
      </c>
      <c r="Q44" s="57">
        <v>1000000</v>
      </c>
      <c r="R44" s="57">
        <v>1000000</v>
      </c>
      <c r="S44" s="43">
        <f>SUM(G44:R44)</f>
        <v>12000000</v>
      </c>
      <c r="T44" s="43">
        <f>S44/12</f>
        <v>1000000</v>
      </c>
      <c r="U44" s="52">
        <f>SUM(S44:T44)</f>
        <v>13000000</v>
      </c>
      <c r="W44" s="61"/>
      <c r="Y44" s="61"/>
    </row>
    <row r="45" spans="1:23" s="5" customFormat="1" ht="21.75" customHeight="1" thickBot="1">
      <c r="A45" s="72">
        <f t="shared" si="3"/>
        <v>34</v>
      </c>
      <c r="B45" s="74"/>
      <c r="C45" s="74">
        <v>2064516</v>
      </c>
      <c r="D45" s="82" t="s">
        <v>50</v>
      </c>
      <c r="E45" s="76">
        <v>144</v>
      </c>
      <c r="F45" s="41" t="s">
        <v>25</v>
      </c>
      <c r="G45" s="62">
        <v>1000000</v>
      </c>
      <c r="H45" s="62">
        <v>1000000</v>
      </c>
      <c r="I45" s="62">
        <v>1000000</v>
      </c>
      <c r="J45" s="62">
        <v>1000000</v>
      </c>
      <c r="K45" s="62">
        <v>1000000</v>
      </c>
      <c r="L45" s="62">
        <v>1000000</v>
      </c>
      <c r="M45" s="62">
        <v>0</v>
      </c>
      <c r="N45" s="62">
        <v>0</v>
      </c>
      <c r="O45" s="57">
        <v>0</v>
      </c>
      <c r="P45" s="57">
        <v>0</v>
      </c>
      <c r="Q45" s="57">
        <v>0</v>
      </c>
      <c r="R45" s="57">
        <v>0</v>
      </c>
      <c r="S45" s="43">
        <f t="shared" si="2"/>
        <v>6000000</v>
      </c>
      <c r="T45" s="43">
        <v>0</v>
      </c>
      <c r="U45" s="52">
        <f t="shared" si="4"/>
        <v>6000000</v>
      </c>
      <c r="W45" s="22"/>
    </row>
    <row r="46" spans="1:23" s="5" customFormat="1" ht="21.75" customHeight="1" thickBot="1">
      <c r="A46" s="72">
        <f t="shared" si="3"/>
        <v>35</v>
      </c>
      <c r="B46" s="74"/>
      <c r="C46" s="74">
        <v>2922465</v>
      </c>
      <c r="D46" s="68" t="s">
        <v>51</v>
      </c>
      <c r="E46" s="76">
        <v>144</v>
      </c>
      <c r="F46" s="41" t="s">
        <v>25</v>
      </c>
      <c r="G46" s="62">
        <v>800000</v>
      </c>
      <c r="H46" s="62">
        <v>800000</v>
      </c>
      <c r="I46" s="62">
        <v>800000</v>
      </c>
      <c r="J46" s="62">
        <v>800000</v>
      </c>
      <c r="K46" s="62">
        <v>800000</v>
      </c>
      <c r="L46" s="62">
        <v>800000</v>
      </c>
      <c r="M46" s="62">
        <v>800000</v>
      </c>
      <c r="N46" s="62">
        <v>800000</v>
      </c>
      <c r="O46" s="42">
        <v>800000</v>
      </c>
      <c r="P46" s="42">
        <v>800000</v>
      </c>
      <c r="Q46" s="42">
        <v>800000</v>
      </c>
      <c r="R46" s="42">
        <v>800000</v>
      </c>
      <c r="S46" s="43">
        <f t="shared" si="2"/>
        <v>9600000</v>
      </c>
      <c r="T46" s="43">
        <f t="shared" si="1"/>
        <v>800000</v>
      </c>
      <c r="U46" s="52">
        <f t="shared" si="4"/>
        <v>10400000</v>
      </c>
      <c r="W46" s="22"/>
    </row>
    <row r="47" spans="1:23" s="5" customFormat="1" ht="21.75" customHeight="1" thickBot="1">
      <c r="A47" s="72">
        <f t="shared" si="3"/>
        <v>36</v>
      </c>
      <c r="B47" s="74"/>
      <c r="C47" s="74">
        <v>6279301</v>
      </c>
      <c r="D47" s="68" t="s">
        <v>113</v>
      </c>
      <c r="E47" s="76">
        <v>144</v>
      </c>
      <c r="F47" s="41" t="s">
        <v>25</v>
      </c>
      <c r="G47" s="62">
        <v>900000</v>
      </c>
      <c r="H47" s="62">
        <v>900000</v>
      </c>
      <c r="I47" s="62">
        <v>900000</v>
      </c>
      <c r="J47" s="62">
        <v>900000</v>
      </c>
      <c r="K47" s="62">
        <v>900000</v>
      </c>
      <c r="L47" s="62">
        <v>900000</v>
      </c>
      <c r="M47" s="62">
        <v>900000</v>
      </c>
      <c r="N47" s="62">
        <v>1200000</v>
      </c>
      <c r="O47" s="42">
        <v>1200000</v>
      </c>
      <c r="P47" s="42">
        <v>1200000</v>
      </c>
      <c r="Q47" s="42">
        <v>1200000</v>
      </c>
      <c r="R47" s="42">
        <v>1200000</v>
      </c>
      <c r="S47" s="43">
        <f>SUM(G47:R47)</f>
        <v>12300000</v>
      </c>
      <c r="T47" s="43">
        <f>S47/12</f>
        <v>1025000</v>
      </c>
      <c r="U47" s="52">
        <f>SUM(S47:T47)</f>
        <v>13325000</v>
      </c>
      <c r="W47" s="22"/>
    </row>
    <row r="48" spans="1:23" s="5" customFormat="1" ht="21.75" customHeight="1" thickBot="1">
      <c r="A48" s="72">
        <f t="shared" si="3"/>
        <v>37</v>
      </c>
      <c r="B48" s="74"/>
      <c r="C48" s="74">
        <v>4278206</v>
      </c>
      <c r="D48" s="68" t="s">
        <v>114</v>
      </c>
      <c r="E48" s="76">
        <v>144</v>
      </c>
      <c r="F48" s="41" t="s">
        <v>25</v>
      </c>
      <c r="G48" s="62">
        <v>700000</v>
      </c>
      <c r="H48" s="62">
        <v>700000</v>
      </c>
      <c r="I48" s="62">
        <v>700000</v>
      </c>
      <c r="J48" s="62">
        <v>700000</v>
      </c>
      <c r="K48" s="62">
        <v>700000</v>
      </c>
      <c r="L48" s="62">
        <v>700000</v>
      </c>
      <c r="M48" s="62">
        <v>700000</v>
      </c>
      <c r="N48" s="62">
        <v>700000</v>
      </c>
      <c r="O48" s="42">
        <v>700000</v>
      </c>
      <c r="P48" s="42">
        <v>700000</v>
      </c>
      <c r="Q48" s="42">
        <v>700000</v>
      </c>
      <c r="R48" s="42">
        <v>700000</v>
      </c>
      <c r="S48" s="43">
        <f>SUM(G48:R48)</f>
        <v>8400000</v>
      </c>
      <c r="T48" s="43">
        <f>S48/12</f>
        <v>700000</v>
      </c>
      <c r="U48" s="52">
        <f>SUM(S48:T48)</f>
        <v>9100000</v>
      </c>
      <c r="W48" s="22"/>
    </row>
    <row r="49" spans="1:23" s="60" customFormat="1" ht="21.75" customHeight="1" thickBot="1">
      <c r="A49" s="72">
        <f t="shared" si="3"/>
        <v>38</v>
      </c>
      <c r="B49" s="74"/>
      <c r="C49" s="74">
        <v>2066151</v>
      </c>
      <c r="D49" s="68" t="s">
        <v>102</v>
      </c>
      <c r="E49" s="76">
        <v>144</v>
      </c>
      <c r="F49" s="41" t="s">
        <v>25</v>
      </c>
      <c r="G49" s="62">
        <v>900000</v>
      </c>
      <c r="H49" s="62">
        <v>900000</v>
      </c>
      <c r="I49" s="62">
        <v>900000</v>
      </c>
      <c r="J49" s="62">
        <v>900000</v>
      </c>
      <c r="K49" s="62">
        <v>900000</v>
      </c>
      <c r="L49" s="62">
        <v>900000</v>
      </c>
      <c r="M49" s="62">
        <v>0</v>
      </c>
      <c r="N49" s="62">
        <v>0</v>
      </c>
      <c r="O49" s="57">
        <v>0</v>
      </c>
      <c r="P49" s="57">
        <v>0</v>
      </c>
      <c r="Q49" s="57">
        <v>0</v>
      </c>
      <c r="R49" s="57">
        <v>0</v>
      </c>
      <c r="S49" s="43">
        <f t="shared" si="2"/>
        <v>5400000</v>
      </c>
      <c r="T49" s="43">
        <v>0</v>
      </c>
      <c r="U49" s="52">
        <f t="shared" si="4"/>
        <v>5400000</v>
      </c>
      <c r="W49" s="61"/>
    </row>
    <row r="50" spans="1:23" s="5" customFormat="1" ht="21.75" customHeight="1" thickBot="1">
      <c r="A50" s="72">
        <f t="shared" si="3"/>
        <v>39</v>
      </c>
      <c r="B50" s="77"/>
      <c r="C50" s="83">
        <v>4091047</v>
      </c>
      <c r="D50" s="68" t="s">
        <v>95</v>
      </c>
      <c r="E50" s="76">
        <v>144</v>
      </c>
      <c r="F50" s="41" t="s">
        <v>25</v>
      </c>
      <c r="G50" s="62">
        <v>500000</v>
      </c>
      <c r="H50" s="62">
        <v>500000</v>
      </c>
      <c r="I50" s="62">
        <v>500000</v>
      </c>
      <c r="J50" s="62">
        <v>500000</v>
      </c>
      <c r="K50" s="62">
        <v>500000</v>
      </c>
      <c r="L50" s="62">
        <v>500000</v>
      </c>
      <c r="M50" s="62">
        <v>500000</v>
      </c>
      <c r="N50" s="62">
        <v>500000</v>
      </c>
      <c r="O50" s="42">
        <v>500000</v>
      </c>
      <c r="P50" s="42">
        <v>500000</v>
      </c>
      <c r="Q50" s="42">
        <v>500000</v>
      </c>
      <c r="R50" s="42">
        <v>500000</v>
      </c>
      <c r="S50" s="43">
        <f t="shared" si="2"/>
        <v>6000000</v>
      </c>
      <c r="T50" s="43">
        <f t="shared" si="1"/>
        <v>500000</v>
      </c>
      <c r="U50" s="52">
        <f t="shared" si="4"/>
        <v>6500000</v>
      </c>
      <c r="W50" s="22"/>
    </row>
    <row r="51" spans="1:23" s="5" customFormat="1" ht="21.75" customHeight="1" thickBot="1">
      <c r="A51" s="72">
        <f t="shared" si="3"/>
        <v>40</v>
      </c>
      <c r="B51" s="77"/>
      <c r="C51" s="83">
        <v>6673758</v>
      </c>
      <c r="D51" s="68" t="s">
        <v>106</v>
      </c>
      <c r="E51" s="76">
        <v>144</v>
      </c>
      <c r="F51" s="41" t="s">
        <v>25</v>
      </c>
      <c r="G51" s="62">
        <v>600000</v>
      </c>
      <c r="H51" s="62">
        <v>600000</v>
      </c>
      <c r="I51" s="62">
        <v>600000</v>
      </c>
      <c r="J51" s="62">
        <v>600000</v>
      </c>
      <c r="K51" s="62">
        <v>600000</v>
      </c>
      <c r="L51" s="62">
        <v>600000</v>
      </c>
      <c r="M51" s="62">
        <v>600000</v>
      </c>
      <c r="N51" s="62">
        <v>600000</v>
      </c>
      <c r="O51" s="42">
        <v>600000</v>
      </c>
      <c r="P51" s="42">
        <v>600000</v>
      </c>
      <c r="Q51" s="42">
        <v>600000</v>
      </c>
      <c r="R51" s="42">
        <v>600000</v>
      </c>
      <c r="S51" s="43">
        <f>SUM(G51:R51)</f>
        <v>7200000</v>
      </c>
      <c r="T51" s="43">
        <f>S51/12</f>
        <v>600000</v>
      </c>
      <c r="U51" s="52">
        <f t="shared" si="4"/>
        <v>7800000</v>
      </c>
      <c r="W51" s="22"/>
    </row>
    <row r="52" spans="1:23" s="5" customFormat="1" ht="21.75" customHeight="1" thickBot="1">
      <c r="A52" s="72">
        <f t="shared" si="3"/>
        <v>41</v>
      </c>
      <c r="B52" s="77"/>
      <c r="C52" s="83">
        <v>3489710</v>
      </c>
      <c r="D52" s="68" t="s">
        <v>52</v>
      </c>
      <c r="E52" s="76">
        <v>144</v>
      </c>
      <c r="F52" s="41" t="s">
        <v>25</v>
      </c>
      <c r="G52" s="62">
        <v>500000</v>
      </c>
      <c r="H52" s="62">
        <v>500000</v>
      </c>
      <c r="I52" s="62">
        <v>500000</v>
      </c>
      <c r="J52" s="62">
        <v>500000</v>
      </c>
      <c r="K52" s="62">
        <v>500000</v>
      </c>
      <c r="L52" s="62">
        <v>500000</v>
      </c>
      <c r="M52" s="62">
        <v>500000</v>
      </c>
      <c r="N52" s="62">
        <v>500000</v>
      </c>
      <c r="O52" s="42">
        <v>500000</v>
      </c>
      <c r="P52" s="42">
        <v>500000</v>
      </c>
      <c r="Q52" s="42">
        <v>500000</v>
      </c>
      <c r="R52" s="42">
        <v>500000</v>
      </c>
      <c r="S52" s="43">
        <f t="shared" si="2"/>
        <v>6000000</v>
      </c>
      <c r="T52" s="43">
        <f t="shared" si="1"/>
        <v>500000</v>
      </c>
      <c r="U52" s="52">
        <f t="shared" si="4"/>
        <v>6500000</v>
      </c>
      <c r="W52" s="22"/>
    </row>
    <row r="53" spans="1:23" s="5" customFormat="1" ht="21.75" customHeight="1" thickBot="1">
      <c r="A53" s="72">
        <f t="shared" si="3"/>
        <v>42</v>
      </c>
      <c r="B53" s="74"/>
      <c r="C53" s="74">
        <v>2450897</v>
      </c>
      <c r="D53" s="68" t="s">
        <v>53</v>
      </c>
      <c r="E53" s="76">
        <v>144</v>
      </c>
      <c r="F53" s="41" t="s">
        <v>25</v>
      </c>
      <c r="G53" s="62">
        <v>800000</v>
      </c>
      <c r="H53" s="62">
        <v>800000</v>
      </c>
      <c r="I53" s="62">
        <v>800000</v>
      </c>
      <c r="J53" s="62">
        <v>800000</v>
      </c>
      <c r="K53" s="62">
        <v>800000</v>
      </c>
      <c r="L53" s="62">
        <v>800000</v>
      </c>
      <c r="M53" s="62">
        <v>0</v>
      </c>
      <c r="N53" s="62">
        <v>0</v>
      </c>
      <c r="O53" s="57">
        <v>0</v>
      </c>
      <c r="P53" s="57">
        <v>0</v>
      </c>
      <c r="Q53" s="57">
        <v>0</v>
      </c>
      <c r="R53" s="57">
        <v>0</v>
      </c>
      <c r="S53" s="43">
        <f t="shared" si="2"/>
        <v>4800000</v>
      </c>
      <c r="T53" s="43">
        <v>0</v>
      </c>
      <c r="U53" s="52">
        <f t="shared" si="4"/>
        <v>4800000</v>
      </c>
      <c r="W53" s="22"/>
    </row>
    <row r="54" spans="1:23" s="5" customFormat="1" ht="21.75" customHeight="1" thickBot="1">
      <c r="A54" s="72">
        <f t="shared" si="3"/>
        <v>43</v>
      </c>
      <c r="B54" s="74"/>
      <c r="C54" s="74">
        <v>1687375</v>
      </c>
      <c r="D54" s="68" t="s">
        <v>54</v>
      </c>
      <c r="E54" s="76">
        <v>144</v>
      </c>
      <c r="F54" s="41" t="s">
        <v>25</v>
      </c>
      <c r="G54" s="62">
        <v>700000</v>
      </c>
      <c r="H54" s="62">
        <v>700000</v>
      </c>
      <c r="I54" s="62">
        <v>700000</v>
      </c>
      <c r="J54" s="62">
        <v>700000</v>
      </c>
      <c r="K54" s="62">
        <v>700000</v>
      </c>
      <c r="L54" s="62">
        <v>700000</v>
      </c>
      <c r="M54" s="62">
        <v>700000</v>
      </c>
      <c r="N54" s="62">
        <v>700000</v>
      </c>
      <c r="O54" s="42">
        <v>700000</v>
      </c>
      <c r="P54" s="42">
        <v>700000</v>
      </c>
      <c r="Q54" s="42">
        <v>700000</v>
      </c>
      <c r="R54" s="42">
        <v>700000</v>
      </c>
      <c r="S54" s="43">
        <f t="shared" si="2"/>
        <v>8400000</v>
      </c>
      <c r="T54" s="43">
        <f t="shared" si="1"/>
        <v>700000</v>
      </c>
      <c r="U54" s="52">
        <f t="shared" si="4"/>
        <v>9100000</v>
      </c>
      <c r="W54" s="22"/>
    </row>
    <row r="55" spans="1:23" s="5" customFormat="1" ht="21.75" customHeight="1" thickBot="1">
      <c r="A55" s="72">
        <f t="shared" si="3"/>
        <v>44</v>
      </c>
      <c r="B55" s="74"/>
      <c r="C55" s="74">
        <v>5007682</v>
      </c>
      <c r="D55" s="68" t="s">
        <v>115</v>
      </c>
      <c r="E55" s="76">
        <v>144</v>
      </c>
      <c r="F55" s="41" t="s">
        <v>25</v>
      </c>
      <c r="G55" s="62">
        <v>600000</v>
      </c>
      <c r="H55" s="62">
        <v>600000</v>
      </c>
      <c r="I55" s="62">
        <v>600000</v>
      </c>
      <c r="J55" s="62">
        <v>600000</v>
      </c>
      <c r="K55" s="62">
        <v>600000</v>
      </c>
      <c r="L55" s="62">
        <v>600000</v>
      </c>
      <c r="M55" s="62">
        <v>600000</v>
      </c>
      <c r="N55" s="62">
        <v>600000</v>
      </c>
      <c r="O55" s="42">
        <v>600000</v>
      </c>
      <c r="P55" s="42">
        <v>600000</v>
      </c>
      <c r="Q55" s="42">
        <v>600000</v>
      </c>
      <c r="R55" s="42">
        <v>600000</v>
      </c>
      <c r="S55" s="43">
        <f>SUM(G55:R55)</f>
        <v>7200000</v>
      </c>
      <c r="T55" s="43">
        <f>S55/12</f>
        <v>600000</v>
      </c>
      <c r="U55" s="52">
        <f>SUM(S55:T55)</f>
        <v>7800000</v>
      </c>
      <c r="W55" s="22"/>
    </row>
    <row r="56" spans="1:23" s="5" customFormat="1" ht="21.75" customHeight="1" thickBot="1">
      <c r="A56" s="72">
        <f t="shared" si="3"/>
        <v>45</v>
      </c>
      <c r="B56" s="77"/>
      <c r="C56" s="74">
        <v>2302669</v>
      </c>
      <c r="D56" s="68" t="s">
        <v>55</v>
      </c>
      <c r="E56" s="76">
        <v>144</v>
      </c>
      <c r="F56" s="41" t="s">
        <v>25</v>
      </c>
      <c r="G56" s="62">
        <v>600000</v>
      </c>
      <c r="H56" s="62">
        <v>600000</v>
      </c>
      <c r="I56" s="62">
        <v>600000</v>
      </c>
      <c r="J56" s="62">
        <v>600000</v>
      </c>
      <c r="K56" s="62">
        <v>600000</v>
      </c>
      <c r="L56" s="62">
        <v>600000</v>
      </c>
      <c r="M56" s="62">
        <v>0</v>
      </c>
      <c r="N56" s="62">
        <v>0</v>
      </c>
      <c r="O56" s="57">
        <v>0</v>
      </c>
      <c r="P56" s="57">
        <v>0</v>
      </c>
      <c r="Q56" s="57">
        <v>0</v>
      </c>
      <c r="R56" s="57">
        <v>0</v>
      </c>
      <c r="S56" s="43">
        <f t="shared" si="2"/>
        <v>3600000</v>
      </c>
      <c r="T56" s="43">
        <v>0</v>
      </c>
      <c r="U56" s="52">
        <f t="shared" si="4"/>
        <v>3600000</v>
      </c>
      <c r="W56" s="22"/>
    </row>
    <row r="57" spans="1:23" s="60" customFormat="1" ht="21.75" customHeight="1" thickBot="1">
      <c r="A57" s="72">
        <f t="shared" si="3"/>
        <v>46</v>
      </c>
      <c r="B57" s="77"/>
      <c r="C57" s="74">
        <v>3726201</v>
      </c>
      <c r="D57" s="68" t="s">
        <v>105</v>
      </c>
      <c r="E57" s="76">
        <v>144</v>
      </c>
      <c r="F57" s="41" t="s">
        <v>25</v>
      </c>
      <c r="G57" s="62">
        <v>700000</v>
      </c>
      <c r="H57" s="62">
        <v>700000</v>
      </c>
      <c r="I57" s="62">
        <v>700000</v>
      </c>
      <c r="J57" s="62">
        <v>700000</v>
      </c>
      <c r="K57" s="62">
        <v>500000</v>
      </c>
      <c r="L57" s="62">
        <v>500000</v>
      </c>
      <c r="M57" s="62">
        <v>500000</v>
      </c>
      <c r="N57" s="62">
        <v>500000</v>
      </c>
      <c r="O57" s="57">
        <v>500000</v>
      </c>
      <c r="P57" s="57">
        <v>500000</v>
      </c>
      <c r="Q57" s="57">
        <v>500000</v>
      </c>
      <c r="R57" s="57">
        <v>500000</v>
      </c>
      <c r="S57" s="43">
        <f t="shared" si="2"/>
        <v>6800000</v>
      </c>
      <c r="T57" s="43">
        <f t="shared" si="1"/>
        <v>566666.6666666666</v>
      </c>
      <c r="U57" s="52">
        <f t="shared" si="4"/>
        <v>7366666.666666667</v>
      </c>
      <c r="W57" s="61"/>
    </row>
    <row r="58" spans="1:23" s="5" customFormat="1" ht="21.75" customHeight="1" thickBot="1">
      <c r="A58" s="72">
        <f t="shared" si="3"/>
        <v>47</v>
      </c>
      <c r="B58" s="77"/>
      <c r="C58" s="74">
        <v>3847389</v>
      </c>
      <c r="D58" s="82" t="s">
        <v>96</v>
      </c>
      <c r="E58" s="76">
        <v>144</v>
      </c>
      <c r="F58" s="41" t="s">
        <v>25</v>
      </c>
      <c r="G58" s="62">
        <v>400000</v>
      </c>
      <c r="H58" s="62">
        <v>400000</v>
      </c>
      <c r="I58" s="62">
        <v>400000</v>
      </c>
      <c r="J58" s="62">
        <v>400000</v>
      </c>
      <c r="K58" s="62">
        <v>400000</v>
      </c>
      <c r="L58" s="62">
        <v>400000</v>
      </c>
      <c r="M58" s="62">
        <v>400000</v>
      </c>
      <c r="N58" s="62">
        <v>400000</v>
      </c>
      <c r="O58" s="42">
        <v>400000</v>
      </c>
      <c r="P58" s="42">
        <v>400000</v>
      </c>
      <c r="Q58" s="42">
        <v>400000</v>
      </c>
      <c r="R58" s="42">
        <v>400000</v>
      </c>
      <c r="S58" s="43">
        <f t="shared" si="2"/>
        <v>4800000</v>
      </c>
      <c r="T58" s="43">
        <f t="shared" si="1"/>
        <v>400000</v>
      </c>
      <c r="U58" s="52">
        <f t="shared" si="4"/>
        <v>5200000</v>
      </c>
      <c r="W58" s="22"/>
    </row>
    <row r="59" spans="1:23" s="5" customFormat="1" ht="21.75" customHeight="1" thickBot="1">
      <c r="A59" s="72">
        <f t="shared" si="3"/>
        <v>48</v>
      </c>
      <c r="B59" s="77"/>
      <c r="C59" s="74">
        <v>3592235</v>
      </c>
      <c r="D59" s="68" t="s">
        <v>56</v>
      </c>
      <c r="E59" s="69">
        <v>144</v>
      </c>
      <c r="F59" s="41" t="s">
        <v>25</v>
      </c>
      <c r="G59" s="62">
        <v>800000</v>
      </c>
      <c r="H59" s="62">
        <v>800000</v>
      </c>
      <c r="I59" s="62">
        <v>800000</v>
      </c>
      <c r="J59" s="62">
        <v>800000</v>
      </c>
      <c r="K59" s="62">
        <v>800000</v>
      </c>
      <c r="L59" s="62">
        <v>800000</v>
      </c>
      <c r="M59" s="62">
        <v>800000</v>
      </c>
      <c r="N59" s="62">
        <v>800000</v>
      </c>
      <c r="O59" s="57">
        <v>800000</v>
      </c>
      <c r="P59" s="57">
        <v>800000</v>
      </c>
      <c r="Q59" s="57">
        <v>800000</v>
      </c>
      <c r="R59" s="57">
        <v>800000</v>
      </c>
      <c r="S59" s="43">
        <f t="shared" si="2"/>
        <v>9600000</v>
      </c>
      <c r="T59" s="43">
        <f t="shared" si="1"/>
        <v>800000</v>
      </c>
      <c r="U59" s="52">
        <f t="shared" si="4"/>
        <v>10400000</v>
      </c>
      <c r="W59" s="22"/>
    </row>
    <row r="60" spans="1:23" s="5" customFormat="1" ht="21.75" customHeight="1" thickBot="1">
      <c r="A60" s="72">
        <f>A59+1</f>
        <v>49</v>
      </c>
      <c r="B60" s="77"/>
      <c r="C60" s="74">
        <v>3882622</v>
      </c>
      <c r="D60" s="68" t="s">
        <v>57</v>
      </c>
      <c r="E60" s="69">
        <v>144</v>
      </c>
      <c r="F60" s="41" t="s">
        <v>25</v>
      </c>
      <c r="G60" s="62">
        <v>500000</v>
      </c>
      <c r="H60" s="62">
        <v>500000</v>
      </c>
      <c r="I60" s="62">
        <v>500000</v>
      </c>
      <c r="J60" s="62">
        <v>500000</v>
      </c>
      <c r="K60" s="62">
        <v>500000</v>
      </c>
      <c r="L60" s="62">
        <v>500000</v>
      </c>
      <c r="M60" s="62">
        <v>0</v>
      </c>
      <c r="N60" s="62">
        <v>0</v>
      </c>
      <c r="O60" s="57">
        <v>0</v>
      </c>
      <c r="P60" s="57">
        <v>0</v>
      </c>
      <c r="Q60" s="57">
        <v>0</v>
      </c>
      <c r="R60" s="57">
        <v>0</v>
      </c>
      <c r="S60" s="43">
        <f t="shared" si="2"/>
        <v>3000000</v>
      </c>
      <c r="T60" s="43">
        <v>0</v>
      </c>
      <c r="U60" s="52">
        <f t="shared" si="4"/>
        <v>3000000</v>
      </c>
      <c r="W60" s="22"/>
    </row>
    <row r="61" spans="1:23" s="5" customFormat="1" ht="21.75" customHeight="1" thickBot="1">
      <c r="A61" s="72">
        <f>A60+1</f>
        <v>50</v>
      </c>
      <c r="B61" s="77"/>
      <c r="C61" s="74">
        <v>3036635</v>
      </c>
      <c r="D61" s="68" t="s">
        <v>58</v>
      </c>
      <c r="E61" s="69">
        <v>144</v>
      </c>
      <c r="F61" s="41" t="s">
        <v>25</v>
      </c>
      <c r="G61" s="62">
        <v>700000</v>
      </c>
      <c r="H61" s="62">
        <v>700000</v>
      </c>
      <c r="I61" s="62">
        <v>700000</v>
      </c>
      <c r="J61" s="62">
        <v>700000</v>
      </c>
      <c r="K61" s="62">
        <v>700000</v>
      </c>
      <c r="L61" s="62">
        <v>700000</v>
      </c>
      <c r="M61" s="62">
        <v>700000</v>
      </c>
      <c r="N61" s="62">
        <v>700000</v>
      </c>
      <c r="O61" s="57">
        <v>700000</v>
      </c>
      <c r="P61" s="57">
        <v>700000</v>
      </c>
      <c r="Q61" s="57">
        <v>700000</v>
      </c>
      <c r="R61" s="57">
        <v>700000</v>
      </c>
      <c r="S61" s="43">
        <f t="shared" si="2"/>
        <v>8400000</v>
      </c>
      <c r="T61" s="43">
        <f t="shared" si="1"/>
        <v>700000</v>
      </c>
      <c r="U61" s="52">
        <f t="shared" si="4"/>
        <v>9100000</v>
      </c>
      <c r="W61" s="22"/>
    </row>
    <row r="62" spans="1:23" s="5" customFormat="1" ht="21.75" customHeight="1" thickBot="1">
      <c r="A62" s="72">
        <f>A61+1</f>
        <v>51</v>
      </c>
      <c r="B62" s="77"/>
      <c r="C62" s="74">
        <v>2295402</v>
      </c>
      <c r="D62" s="68" t="s">
        <v>59</v>
      </c>
      <c r="E62" s="69">
        <v>144</v>
      </c>
      <c r="F62" s="41" t="s">
        <v>25</v>
      </c>
      <c r="G62" s="62">
        <v>400000</v>
      </c>
      <c r="H62" s="62">
        <v>400000</v>
      </c>
      <c r="I62" s="62">
        <v>400000</v>
      </c>
      <c r="J62" s="62">
        <v>400000</v>
      </c>
      <c r="K62" s="62">
        <v>400000</v>
      </c>
      <c r="L62" s="62">
        <v>400000</v>
      </c>
      <c r="M62" s="62">
        <v>600000</v>
      </c>
      <c r="N62" s="62">
        <v>400000</v>
      </c>
      <c r="O62" s="57">
        <v>600000</v>
      </c>
      <c r="P62" s="57">
        <v>600000</v>
      </c>
      <c r="Q62" s="57">
        <v>600000</v>
      </c>
      <c r="R62" s="57">
        <v>600000</v>
      </c>
      <c r="S62" s="43">
        <f t="shared" si="2"/>
        <v>5800000</v>
      </c>
      <c r="T62" s="43">
        <f t="shared" si="1"/>
        <v>483333.3333333333</v>
      </c>
      <c r="U62" s="52">
        <f t="shared" si="4"/>
        <v>6283333.333333333</v>
      </c>
      <c r="W62" s="22"/>
    </row>
    <row r="63" spans="1:23" s="5" customFormat="1" ht="21.75" customHeight="1" thickBot="1">
      <c r="A63" s="72">
        <f aca="true" t="shared" si="5" ref="A63:A78">A62+1</f>
        <v>52</v>
      </c>
      <c r="B63" s="77"/>
      <c r="C63" s="74">
        <v>4091116</v>
      </c>
      <c r="D63" s="68" t="s">
        <v>60</v>
      </c>
      <c r="E63" s="69">
        <v>144</v>
      </c>
      <c r="F63" s="41" t="s">
        <v>25</v>
      </c>
      <c r="G63" s="62">
        <v>500000</v>
      </c>
      <c r="H63" s="62">
        <v>500000</v>
      </c>
      <c r="I63" s="62">
        <v>500000</v>
      </c>
      <c r="J63" s="62">
        <v>500000</v>
      </c>
      <c r="K63" s="62">
        <v>500000</v>
      </c>
      <c r="L63" s="62">
        <v>500000</v>
      </c>
      <c r="M63" s="62">
        <v>600000</v>
      </c>
      <c r="N63" s="62">
        <v>600000</v>
      </c>
      <c r="O63" s="57">
        <v>750000</v>
      </c>
      <c r="P63" s="57">
        <v>750000</v>
      </c>
      <c r="Q63" s="57">
        <v>750000</v>
      </c>
      <c r="R63" s="57">
        <v>750000</v>
      </c>
      <c r="S63" s="43">
        <f t="shared" si="2"/>
        <v>7200000</v>
      </c>
      <c r="T63" s="43">
        <f t="shared" si="1"/>
        <v>600000</v>
      </c>
      <c r="U63" s="52">
        <f t="shared" si="4"/>
        <v>7800000</v>
      </c>
      <c r="W63" s="22"/>
    </row>
    <row r="64" spans="1:23" s="5" customFormat="1" ht="21.75" customHeight="1" thickBot="1">
      <c r="A64" s="72">
        <f t="shared" si="5"/>
        <v>53</v>
      </c>
      <c r="B64" s="77"/>
      <c r="C64" s="74">
        <v>3787676</v>
      </c>
      <c r="D64" s="68" t="s">
        <v>116</v>
      </c>
      <c r="E64" s="69">
        <v>144</v>
      </c>
      <c r="F64" s="41" t="s">
        <v>25</v>
      </c>
      <c r="G64" s="62">
        <v>600000</v>
      </c>
      <c r="H64" s="62">
        <v>600000</v>
      </c>
      <c r="I64" s="62">
        <v>600000</v>
      </c>
      <c r="J64" s="62">
        <v>600000</v>
      </c>
      <c r="K64" s="62">
        <v>600000</v>
      </c>
      <c r="L64" s="62">
        <v>600000</v>
      </c>
      <c r="M64" s="62">
        <v>600000</v>
      </c>
      <c r="N64" s="62">
        <v>600000</v>
      </c>
      <c r="O64" s="57">
        <v>600000</v>
      </c>
      <c r="P64" s="57">
        <v>600000</v>
      </c>
      <c r="Q64" s="57">
        <v>600000</v>
      </c>
      <c r="R64" s="57">
        <v>600000</v>
      </c>
      <c r="S64" s="43">
        <f>SUM(G64:R64)</f>
        <v>7200000</v>
      </c>
      <c r="T64" s="43">
        <f>S64/12</f>
        <v>600000</v>
      </c>
      <c r="U64" s="52">
        <f>SUM(S64:T64)</f>
        <v>7800000</v>
      </c>
      <c r="W64" s="22"/>
    </row>
    <row r="65" spans="1:23" s="5" customFormat="1" ht="21.75" customHeight="1" thickBot="1">
      <c r="A65" s="72">
        <f t="shared" si="5"/>
        <v>54</v>
      </c>
      <c r="B65" s="77"/>
      <c r="C65" s="74">
        <v>3482584</v>
      </c>
      <c r="D65" s="68" t="s">
        <v>61</v>
      </c>
      <c r="E65" s="69">
        <v>144</v>
      </c>
      <c r="F65" s="41" t="s">
        <v>25</v>
      </c>
      <c r="G65" s="62">
        <v>600000</v>
      </c>
      <c r="H65" s="62">
        <v>600000</v>
      </c>
      <c r="I65" s="62">
        <v>600000</v>
      </c>
      <c r="J65" s="62">
        <v>600000</v>
      </c>
      <c r="K65" s="62">
        <v>600000</v>
      </c>
      <c r="L65" s="62">
        <v>600000</v>
      </c>
      <c r="M65" s="62">
        <v>0</v>
      </c>
      <c r="N65" s="62">
        <v>0</v>
      </c>
      <c r="O65" s="57">
        <v>0</v>
      </c>
      <c r="P65" s="57">
        <v>0</v>
      </c>
      <c r="Q65" s="57">
        <v>0</v>
      </c>
      <c r="R65" s="57">
        <v>0</v>
      </c>
      <c r="S65" s="43">
        <f t="shared" si="2"/>
        <v>3600000</v>
      </c>
      <c r="T65" s="43">
        <v>0</v>
      </c>
      <c r="U65" s="52">
        <f t="shared" si="4"/>
        <v>3600000</v>
      </c>
      <c r="W65" s="22"/>
    </row>
    <row r="66" spans="1:23" s="5" customFormat="1" ht="21.75" customHeight="1" thickBot="1">
      <c r="A66" s="72">
        <f t="shared" si="5"/>
        <v>55</v>
      </c>
      <c r="B66" s="77"/>
      <c r="C66" s="74">
        <v>4871295</v>
      </c>
      <c r="D66" s="68" t="s">
        <v>62</v>
      </c>
      <c r="E66" s="69">
        <v>144</v>
      </c>
      <c r="F66" s="41" t="s">
        <v>25</v>
      </c>
      <c r="G66" s="62">
        <v>1400000</v>
      </c>
      <c r="H66" s="62">
        <v>1400000</v>
      </c>
      <c r="I66" s="62">
        <v>1400000</v>
      </c>
      <c r="J66" s="62">
        <v>1400000</v>
      </c>
      <c r="K66" s="62">
        <v>1400000</v>
      </c>
      <c r="L66" s="62">
        <v>1400000</v>
      </c>
      <c r="M66" s="62">
        <v>1500000</v>
      </c>
      <c r="N66" s="62">
        <v>1500000</v>
      </c>
      <c r="O66" s="57">
        <v>1500000</v>
      </c>
      <c r="P66" s="57">
        <v>1500000</v>
      </c>
      <c r="Q66" s="57">
        <v>1500000</v>
      </c>
      <c r="R66" s="57">
        <v>1500000</v>
      </c>
      <c r="S66" s="43">
        <f t="shared" si="2"/>
        <v>17400000</v>
      </c>
      <c r="T66" s="43">
        <f t="shared" si="1"/>
        <v>1450000</v>
      </c>
      <c r="U66" s="52">
        <f t="shared" si="4"/>
        <v>18850000</v>
      </c>
      <c r="W66" s="22"/>
    </row>
    <row r="67" spans="1:23" s="5" customFormat="1" ht="21.75" customHeight="1" thickBot="1">
      <c r="A67" s="72">
        <f t="shared" si="5"/>
        <v>56</v>
      </c>
      <c r="B67" s="77"/>
      <c r="C67" s="74">
        <v>2064546</v>
      </c>
      <c r="D67" s="68" t="s">
        <v>63</v>
      </c>
      <c r="E67" s="69">
        <v>144</v>
      </c>
      <c r="F67" s="41" t="s">
        <v>25</v>
      </c>
      <c r="G67" s="62">
        <v>1500000</v>
      </c>
      <c r="H67" s="62">
        <v>1500000</v>
      </c>
      <c r="I67" s="62">
        <v>1500000</v>
      </c>
      <c r="J67" s="62">
        <v>1500000</v>
      </c>
      <c r="K67" s="62">
        <v>1500000</v>
      </c>
      <c r="L67" s="62">
        <v>1500000</v>
      </c>
      <c r="M67" s="62">
        <v>0</v>
      </c>
      <c r="N67" s="62">
        <v>0</v>
      </c>
      <c r="O67" s="57">
        <v>0</v>
      </c>
      <c r="P67" s="57">
        <v>0</v>
      </c>
      <c r="Q67" s="57">
        <v>0</v>
      </c>
      <c r="R67" s="57">
        <v>0</v>
      </c>
      <c r="S67" s="43">
        <f t="shared" si="2"/>
        <v>9000000</v>
      </c>
      <c r="T67" s="43">
        <v>0</v>
      </c>
      <c r="U67" s="52">
        <f t="shared" si="4"/>
        <v>9000000</v>
      </c>
      <c r="W67" s="22"/>
    </row>
    <row r="68" spans="1:23" s="5" customFormat="1" ht="21.75" customHeight="1" thickBot="1">
      <c r="A68" s="72">
        <f t="shared" si="5"/>
        <v>57</v>
      </c>
      <c r="B68" s="77"/>
      <c r="C68" s="74">
        <v>4091131</v>
      </c>
      <c r="D68" s="68" t="s">
        <v>64</v>
      </c>
      <c r="E68" s="69">
        <v>144</v>
      </c>
      <c r="F68" s="41" t="s">
        <v>25</v>
      </c>
      <c r="G68" s="62">
        <v>3000000</v>
      </c>
      <c r="H68" s="62">
        <v>3000000</v>
      </c>
      <c r="I68" s="62">
        <v>3000000</v>
      </c>
      <c r="J68" s="62">
        <v>3000000</v>
      </c>
      <c r="K68" s="62">
        <v>3000000</v>
      </c>
      <c r="L68" s="62">
        <v>3000000</v>
      </c>
      <c r="M68" s="62">
        <v>3000000</v>
      </c>
      <c r="N68" s="62">
        <v>3000000</v>
      </c>
      <c r="O68" s="57">
        <v>3500000</v>
      </c>
      <c r="P68" s="57">
        <v>3500000</v>
      </c>
      <c r="Q68" s="57">
        <v>3500000</v>
      </c>
      <c r="R68" s="57">
        <v>3500000</v>
      </c>
      <c r="S68" s="43">
        <f t="shared" si="2"/>
        <v>38000000</v>
      </c>
      <c r="T68" s="43">
        <f t="shared" si="1"/>
        <v>3166666.6666666665</v>
      </c>
      <c r="U68" s="52">
        <f t="shared" si="4"/>
        <v>41166666.666666664</v>
      </c>
      <c r="W68" s="22"/>
    </row>
    <row r="69" spans="1:23" s="5" customFormat="1" ht="21.75" customHeight="1" thickBot="1">
      <c r="A69" s="72">
        <f t="shared" si="5"/>
        <v>58</v>
      </c>
      <c r="B69" s="77"/>
      <c r="C69" s="74">
        <v>5293346</v>
      </c>
      <c r="D69" s="68" t="s">
        <v>117</v>
      </c>
      <c r="E69" s="69">
        <v>144</v>
      </c>
      <c r="F69" s="41" t="s">
        <v>25</v>
      </c>
      <c r="G69" s="62">
        <v>1200000</v>
      </c>
      <c r="H69" s="62">
        <v>1200000</v>
      </c>
      <c r="I69" s="62">
        <v>1200000</v>
      </c>
      <c r="J69" s="62">
        <v>1200000</v>
      </c>
      <c r="K69" s="62">
        <v>1200000</v>
      </c>
      <c r="L69" s="62">
        <v>1500000</v>
      </c>
      <c r="M69" s="62">
        <v>1500000</v>
      </c>
      <c r="N69" s="62">
        <v>1500000</v>
      </c>
      <c r="O69" s="57">
        <v>1500000</v>
      </c>
      <c r="P69" s="57">
        <v>1500000</v>
      </c>
      <c r="Q69" s="57">
        <v>1500000</v>
      </c>
      <c r="R69" s="57">
        <v>1500000</v>
      </c>
      <c r="S69" s="43">
        <f>SUM(G69:R69)</f>
        <v>16500000</v>
      </c>
      <c r="T69" s="43">
        <f>S69/12</f>
        <v>1375000</v>
      </c>
      <c r="U69" s="52">
        <f>SUM(S69:T69)</f>
        <v>17875000</v>
      </c>
      <c r="W69" s="22"/>
    </row>
    <row r="70" spans="1:23" s="5" customFormat="1" ht="21.75" customHeight="1" thickBot="1">
      <c r="A70" s="72">
        <f t="shared" si="5"/>
        <v>59</v>
      </c>
      <c r="B70" s="77"/>
      <c r="C70" s="74">
        <v>295465</v>
      </c>
      <c r="D70" s="68" t="s">
        <v>65</v>
      </c>
      <c r="E70" s="69">
        <v>144</v>
      </c>
      <c r="F70" s="41" t="s">
        <v>25</v>
      </c>
      <c r="G70" s="62">
        <v>800000</v>
      </c>
      <c r="H70" s="62">
        <v>800000</v>
      </c>
      <c r="I70" s="62">
        <v>0</v>
      </c>
      <c r="J70" s="62">
        <v>0</v>
      </c>
      <c r="K70" s="62">
        <v>0</v>
      </c>
      <c r="L70" s="62">
        <v>0</v>
      </c>
      <c r="M70" s="62">
        <v>0</v>
      </c>
      <c r="N70" s="62">
        <v>0</v>
      </c>
      <c r="O70" s="57">
        <v>0</v>
      </c>
      <c r="P70" s="57">
        <v>0</v>
      </c>
      <c r="Q70" s="57">
        <v>0</v>
      </c>
      <c r="R70" s="57">
        <v>0</v>
      </c>
      <c r="S70" s="43">
        <f t="shared" si="2"/>
        <v>1600000</v>
      </c>
      <c r="T70" s="43">
        <v>0</v>
      </c>
      <c r="U70" s="52">
        <f t="shared" si="4"/>
        <v>1600000</v>
      </c>
      <c r="W70" s="22"/>
    </row>
    <row r="71" spans="1:23" s="5" customFormat="1" ht="21.75" customHeight="1" thickBot="1">
      <c r="A71" s="72">
        <f t="shared" si="5"/>
        <v>60</v>
      </c>
      <c r="B71" s="77"/>
      <c r="C71" s="74">
        <v>3370332</v>
      </c>
      <c r="D71" s="68" t="s">
        <v>66</v>
      </c>
      <c r="E71" s="69">
        <v>144</v>
      </c>
      <c r="F71" s="41" t="s">
        <v>25</v>
      </c>
      <c r="G71" s="62">
        <v>4000000</v>
      </c>
      <c r="H71" s="62">
        <v>4000000</v>
      </c>
      <c r="I71" s="62">
        <v>4000000</v>
      </c>
      <c r="J71" s="62">
        <v>4000000</v>
      </c>
      <c r="K71" s="62">
        <v>4000000</v>
      </c>
      <c r="L71" s="62">
        <v>4000000</v>
      </c>
      <c r="M71" s="62">
        <v>4000000</v>
      </c>
      <c r="N71" s="62">
        <v>0</v>
      </c>
      <c r="O71" s="57">
        <v>0</v>
      </c>
      <c r="P71" s="57">
        <v>0</v>
      </c>
      <c r="Q71" s="57">
        <v>0</v>
      </c>
      <c r="R71" s="57">
        <v>0</v>
      </c>
      <c r="S71" s="43">
        <f t="shared" si="2"/>
        <v>28000000</v>
      </c>
      <c r="T71" s="43">
        <v>0</v>
      </c>
      <c r="U71" s="52">
        <f t="shared" si="4"/>
        <v>28000000</v>
      </c>
      <c r="W71" s="22"/>
    </row>
    <row r="72" spans="1:23" s="5" customFormat="1" ht="21.75" customHeight="1" thickBot="1">
      <c r="A72" s="72">
        <f t="shared" si="5"/>
        <v>61</v>
      </c>
      <c r="B72" s="77"/>
      <c r="C72" s="74">
        <v>2844362</v>
      </c>
      <c r="D72" s="68" t="s">
        <v>67</v>
      </c>
      <c r="E72" s="69">
        <v>144</v>
      </c>
      <c r="F72" s="41" t="s">
        <v>25</v>
      </c>
      <c r="G72" s="62">
        <v>1500000</v>
      </c>
      <c r="H72" s="62">
        <v>1500000</v>
      </c>
      <c r="I72" s="62">
        <v>1500000</v>
      </c>
      <c r="J72" s="62">
        <v>1500000</v>
      </c>
      <c r="K72" s="62">
        <v>1500000</v>
      </c>
      <c r="L72" s="62">
        <v>1500000</v>
      </c>
      <c r="M72" s="62">
        <v>0</v>
      </c>
      <c r="N72" s="62">
        <v>0</v>
      </c>
      <c r="O72" s="57">
        <v>0</v>
      </c>
      <c r="P72" s="57">
        <v>0</v>
      </c>
      <c r="Q72" s="57">
        <v>0</v>
      </c>
      <c r="R72" s="57">
        <v>0</v>
      </c>
      <c r="S72" s="43">
        <f t="shared" si="2"/>
        <v>9000000</v>
      </c>
      <c r="T72" s="43">
        <v>0</v>
      </c>
      <c r="U72" s="52">
        <f t="shared" si="4"/>
        <v>9000000</v>
      </c>
      <c r="W72" s="22"/>
    </row>
    <row r="73" spans="1:23" s="5" customFormat="1" ht="21.75" customHeight="1" thickBot="1">
      <c r="A73" s="72">
        <f t="shared" si="5"/>
        <v>62</v>
      </c>
      <c r="B73" s="77"/>
      <c r="C73" s="74">
        <v>4143340</v>
      </c>
      <c r="D73" s="68" t="s">
        <v>68</v>
      </c>
      <c r="E73" s="69">
        <v>144</v>
      </c>
      <c r="F73" s="41" t="s">
        <v>25</v>
      </c>
      <c r="G73" s="62">
        <v>1500000</v>
      </c>
      <c r="H73" s="62">
        <v>1500000</v>
      </c>
      <c r="I73" s="62">
        <v>1500000</v>
      </c>
      <c r="J73" s="62">
        <v>1500000</v>
      </c>
      <c r="K73" s="62">
        <v>1500000</v>
      </c>
      <c r="L73" s="62">
        <v>1500000</v>
      </c>
      <c r="M73" s="62">
        <v>1800000</v>
      </c>
      <c r="N73" s="62">
        <v>1800000</v>
      </c>
      <c r="O73" s="57">
        <v>1800000</v>
      </c>
      <c r="P73" s="57">
        <v>1800000</v>
      </c>
      <c r="Q73" s="57">
        <v>1800000</v>
      </c>
      <c r="R73" s="57">
        <v>1800000</v>
      </c>
      <c r="S73" s="43">
        <f t="shared" si="2"/>
        <v>19800000</v>
      </c>
      <c r="T73" s="43">
        <f t="shared" si="1"/>
        <v>1650000</v>
      </c>
      <c r="U73" s="52">
        <f t="shared" si="4"/>
        <v>21450000</v>
      </c>
      <c r="W73" s="22"/>
    </row>
    <row r="74" spans="1:23" s="5" customFormat="1" ht="21.75" customHeight="1" thickBot="1">
      <c r="A74" s="72">
        <f t="shared" si="5"/>
        <v>63</v>
      </c>
      <c r="B74" s="77"/>
      <c r="C74" s="74">
        <v>2064507</v>
      </c>
      <c r="D74" s="68" t="s">
        <v>69</v>
      </c>
      <c r="E74" s="69">
        <v>144</v>
      </c>
      <c r="F74" s="41" t="s">
        <v>25</v>
      </c>
      <c r="G74" s="62">
        <v>1200000</v>
      </c>
      <c r="H74" s="62">
        <v>1200000</v>
      </c>
      <c r="I74" s="62">
        <v>1200000</v>
      </c>
      <c r="J74" s="62">
        <v>1200000</v>
      </c>
      <c r="K74" s="62">
        <v>1200000</v>
      </c>
      <c r="L74" s="62">
        <v>1200000</v>
      </c>
      <c r="M74" s="62">
        <v>0</v>
      </c>
      <c r="N74" s="62">
        <v>0</v>
      </c>
      <c r="O74" s="57">
        <v>0</v>
      </c>
      <c r="P74" s="57">
        <v>0</v>
      </c>
      <c r="Q74" s="57">
        <v>0</v>
      </c>
      <c r="R74" s="57">
        <v>0</v>
      </c>
      <c r="S74" s="43">
        <f t="shared" si="2"/>
        <v>7200000</v>
      </c>
      <c r="T74" s="43">
        <v>0</v>
      </c>
      <c r="U74" s="52">
        <f t="shared" si="4"/>
        <v>7200000</v>
      </c>
      <c r="W74" s="22"/>
    </row>
    <row r="75" spans="1:23" s="5" customFormat="1" ht="21.75" customHeight="1" thickBot="1">
      <c r="A75" s="72">
        <f t="shared" si="5"/>
        <v>64</v>
      </c>
      <c r="B75" s="77"/>
      <c r="C75" s="74">
        <v>924730</v>
      </c>
      <c r="D75" s="68" t="s">
        <v>70</v>
      </c>
      <c r="E75" s="76">
        <v>144</v>
      </c>
      <c r="F75" s="41" t="s">
        <v>25</v>
      </c>
      <c r="G75" s="62">
        <v>1600000</v>
      </c>
      <c r="H75" s="62">
        <v>1600000</v>
      </c>
      <c r="I75" s="62">
        <v>1600000</v>
      </c>
      <c r="J75" s="62">
        <v>1600000</v>
      </c>
      <c r="K75" s="62">
        <v>1600000</v>
      </c>
      <c r="L75" s="62">
        <v>1600000</v>
      </c>
      <c r="M75" s="62">
        <v>2000000</v>
      </c>
      <c r="N75" s="62">
        <v>2000000</v>
      </c>
      <c r="O75" s="57">
        <v>2000000</v>
      </c>
      <c r="P75" s="57">
        <v>2000000</v>
      </c>
      <c r="Q75" s="57">
        <v>2000000</v>
      </c>
      <c r="R75" s="57">
        <v>2000000</v>
      </c>
      <c r="S75" s="43">
        <f t="shared" si="2"/>
        <v>21600000</v>
      </c>
      <c r="T75" s="43">
        <f t="shared" si="1"/>
        <v>1800000</v>
      </c>
      <c r="U75" s="52">
        <f t="shared" si="4"/>
        <v>23400000</v>
      </c>
      <c r="W75" s="22"/>
    </row>
    <row r="76" spans="1:23" s="5" customFormat="1" ht="21.75" customHeight="1" thickBot="1">
      <c r="A76" s="72">
        <f t="shared" si="5"/>
        <v>65</v>
      </c>
      <c r="B76" s="77"/>
      <c r="C76" s="74">
        <v>3606300</v>
      </c>
      <c r="D76" s="68" t="s">
        <v>71</v>
      </c>
      <c r="E76" s="76">
        <v>144</v>
      </c>
      <c r="F76" s="41" t="s">
        <v>25</v>
      </c>
      <c r="G76" s="62">
        <v>800000</v>
      </c>
      <c r="H76" s="62">
        <v>800000</v>
      </c>
      <c r="I76" s="62">
        <v>800000</v>
      </c>
      <c r="J76" s="62">
        <v>800000</v>
      </c>
      <c r="K76" s="62">
        <v>800000</v>
      </c>
      <c r="L76" s="62">
        <v>800000</v>
      </c>
      <c r="M76" s="62">
        <v>800000</v>
      </c>
      <c r="N76" s="62">
        <v>800000</v>
      </c>
      <c r="O76" s="57">
        <v>800000</v>
      </c>
      <c r="P76" s="57">
        <v>800000</v>
      </c>
      <c r="Q76" s="57">
        <v>800000</v>
      </c>
      <c r="R76" s="57">
        <v>800000</v>
      </c>
      <c r="S76" s="43">
        <f t="shared" si="2"/>
        <v>9600000</v>
      </c>
      <c r="T76" s="43">
        <f t="shared" si="1"/>
        <v>800000</v>
      </c>
      <c r="U76" s="52">
        <f t="shared" si="4"/>
        <v>10400000</v>
      </c>
      <c r="W76" s="22"/>
    </row>
    <row r="77" spans="1:23" s="5" customFormat="1" ht="21.75" customHeight="1" thickBot="1">
      <c r="A77" s="72">
        <f t="shared" si="5"/>
        <v>66</v>
      </c>
      <c r="B77" s="77"/>
      <c r="C77" s="74">
        <v>5010120</v>
      </c>
      <c r="D77" s="68" t="s">
        <v>118</v>
      </c>
      <c r="E77" s="76">
        <v>144</v>
      </c>
      <c r="F77" s="41" t="s">
        <v>25</v>
      </c>
      <c r="G77" s="62">
        <v>0</v>
      </c>
      <c r="H77" s="62">
        <v>0</v>
      </c>
      <c r="I77" s="62">
        <v>800000</v>
      </c>
      <c r="J77" s="62">
        <v>800000</v>
      </c>
      <c r="K77" s="62">
        <v>800000</v>
      </c>
      <c r="L77" s="62">
        <v>800000</v>
      </c>
      <c r="M77" s="62">
        <v>800000</v>
      </c>
      <c r="N77" s="62">
        <v>800000</v>
      </c>
      <c r="O77" s="57">
        <v>800000</v>
      </c>
      <c r="P77" s="57">
        <v>800000</v>
      </c>
      <c r="Q77" s="57">
        <v>800000</v>
      </c>
      <c r="R77" s="57">
        <v>800000</v>
      </c>
      <c r="S77" s="43">
        <f>SUM(G77:R77)</f>
        <v>8000000</v>
      </c>
      <c r="T77" s="43">
        <f>S77/12</f>
        <v>666666.6666666666</v>
      </c>
      <c r="U77" s="52">
        <f>SUM(S77:T77)</f>
        <v>8666666.666666666</v>
      </c>
      <c r="W77" s="22"/>
    </row>
    <row r="78" spans="1:23" s="5" customFormat="1" ht="21.75" customHeight="1" thickBot="1">
      <c r="A78" s="72">
        <f t="shared" si="5"/>
        <v>67</v>
      </c>
      <c r="B78" s="77"/>
      <c r="C78" s="74">
        <v>1385024</v>
      </c>
      <c r="D78" s="68" t="s">
        <v>72</v>
      </c>
      <c r="E78" s="76">
        <v>144</v>
      </c>
      <c r="F78" s="41" t="s">
        <v>25</v>
      </c>
      <c r="G78" s="62">
        <v>900000</v>
      </c>
      <c r="H78" s="62">
        <v>900000</v>
      </c>
      <c r="I78" s="62">
        <v>900000</v>
      </c>
      <c r="J78" s="62">
        <v>900000</v>
      </c>
      <c r="K78" s="62">
        <v>900000</v>
      </c>
      <c r="L78" s="62">
        <v>900000</v>
      </c>
      <c r="M78" s="62">
        <v>900000</v>
      </c>
      <c r="N78" s="62">
        <v>900000</v>
      </c>
      <c r="O78" s="57">
        <v>900000</v>
      </c>
      <c r="P78" s="57">
        <v>900000</v>
      </c>
      <c r="Q78" s="57">
        <v>900000</v>
      </c>
      <c r="R78" s="57">
        <v>900000</v>
      </c>
      <c r="S78" s="43">
        <f t="shared" si="2"/>
        <v>10800000</v>
      </c>
      <c r="T78" s="43">
        <f t="shared" si="1"/>
        <v>900000</v>
      </c>
      <c r="U78" s="52">
        <f t="shared" si="4"/>
        <v>11700000</v>
      </c>
      <c r="W78" s="22"/>
    </row>
    <row r="79" spans="1:23" s="5" customFormat="1" ht="21.75" customHeight="1" thickBot="1">
      <c r="A79" s="72">
        <f aca="true" t="shared" si="6" ref="A79:A92">A78+1</f>
        <v>68</v>
      </c>
      <c r="B79" s="77"/>
      <c r="C79" s="74">
        <v>1670456</v>
      </c>
      <c r="D79" s="68" t="s">
        <v>73</v>
      </c>
      <c r="E79" s="76">
        <v>144</v>
      </c>
      <c r="F79" s="41" t="s">
        <v>25</v>
      </c>
      <c r="G79" s="62">
        <v>1200000</v>
      </c>
      <c r="H79" s="62">
        <v>1200000</v>
      </c>
      <c r="I79" s="62">
        <v>1200000</v>
      </c>
      <c r="J79" s="62">
        <v>1200000</v>
      </c>
      <c r="K79" s="62">
        <v>1200000</v>
      </c>
      <c r="L79" s="62">
        <v>1200000</v>
      </c>
      <c r="M79" s="62">
        <v>1200000</v>
      </c>
      <c r="N79" s="62">
        <v>1200000</v>
      </c>
      <c r="O79" s="57">
        <v>1200000</v>
      </c>
      <c r="P79" s="57">
        <v>1200000</v>
      </c>
      <c r="Q79" s="57">
        <v>1200000</v>
      </c>
      <c r="R79" s="57">
        <v>1200000</v>
      </c>
      <c r="S79" s="43">
        <f t="shared" si="2"/>
        <v>14400000</v>
      </c>
      <c r="T79" s="43">
        <f t="shared" si="1"/>
        <v>1200000</v>
      </c>
      <c r="U79" s="52">
        <f t="shared" si="4"/>
        <v>15600000</v>
      </c>
      <c r="W79" s="22"/>
    </row>
    <row r="80" spans="1:23" s="5" customFormat="1" ht="21.75" customHeight="1" thickBot="1">
      <c r="A80" s="72">
        <f t="shared" si="6"/>
        <v>69</v>
      </c>
      <c r="B80" s="77"/>
      <c r="C80" s="74">
        <v>4091139</v>
      </c>
      <c r="D80" s="68" t="s">
        <v>74</v>
      </c>
      <c r="E80" s="76">
        <v>144</v>
      </c>
      <c r="F80" s="41" t="s">
        <v>25</v>
      </c>
      <c r="G80" s="62">
        <v>1800000</v>
      </c>
      <c r="H80" s="62">
        <v>1800000</v>
      </c>
      <c r="I80" s="62">
        <v>1800000</v>
      </c>
      <c r="J80" s="62">
        <v>1800000</v>
      </c>
      <c r="K80" s="62">
        <v>1800000</v>
      </c>
      <c r="L80" s="62">
        <v>1800000</v>
      </c>
      <c r="M80" s="62">
        <v>2000000</v>
      </c>
      <c r="N80" s="62">
        <v>2000000</v>
      </c>
      <c r="O80" s="57">
        <v>2000000</v>
      </c>
      <c r="P80" s="57">
        <v>2000000</v>
      </c>
      <c r="Q80" s="57">
        <v>2000000</v>
      </c>
      <c r="R80" s="57">
        <v>2000000</v>
      </c>
      <c r="S80" s="43">
        <f t="shared" si="2"/>
        <v>22800000</v>
      </c>
      <c r="T80" s="43">
        <f t="shared" si="1"/>
        <v>1900000</v>
      </c>
      <c r="U80" s="52">
        <f t="shared" si="4"/>
        <v>24700000</v>
      </c>
      <c r="W80" s="22"/>
    </row>
    <row r="81" spans="1:23" s="5" customFormat="1" ht="21.75" customHeight="1" thickBot="1">
      <c r="A81" s="72">
        <f t="shared" si="6"/>
        <v>70</v>
      </c>
      <c r="B81" s="77"/>
      <c r="C81" s="74">
        <v>4091136</v>
      </c>
      <c r="D81" s="68" t="s">
        <v>75</v>
      </c>
      <c r="E81" s="76">
        <v>144</v>
      </c>
      <c r="F81" s="41" t="s">
        <v>25</v>
      </c>
      <c r="G81" s="62">
        <v>800000</v>
      </c>
      <c r="H81" s="62">
        <v>800000</v>
      </c>
      <c r="I81" s="62">
        <v>0</v>
      </c>
      <c r="J81" s="62">
        <v>0</v>
      </c>
      <c r="K81" s="62">
        <v>0</v>
      </c>
      <c r="L81" s="62">
        <v>0</v>
      </c>
      <c r="M81" s="62">
        <v>0</v>
      </c>
      <c r="N81" s="62">
        <v>0</v>
      </c>
      <c r="O81" s="57">
        <v>0</v>
      </c>
      <c r="P81" s="57">
        <v>0</v>
      </c>
      <c r="Q81" s="57">
        <v>0</v>
      </c>
      <c r="R81" s="57">
        <v>0</v>
      </c>
      <c r="S81" s="43">
        <f t="shared" si="2"/>
        <v>1600000</v>
      </c>
      <c r="T81" s="43">
        <v>0</v>
      </c>
      <c r="U81" s="52">
        <f t="shared" si="4"/>
        <v>1600000</v>
      </c>
      <c r="W81" s="22"/>
    </row>
    <row r="82" spans="1:23" s="5" customFormat="1" ht="21.75" customHeight="1" thickBot="1">
      <c r="A82" s="72">
        <f t="shared" si="6"/>
        <v>71</v>
      </c>
      <c r="B82" s="77"/>
      <c r="C82" s="74">
        <v>2064501</v>
      </c>
      <c r="D82" s="68" t="s">
        <v>76</v>
      </c>
      <c r="E82" s="76">
        <v>144</v>
      </c>
      <c r="F82" s="41" t="s">
        <v>25</v>
      </c>
      <c r="G82" s="62">
        <v>4000000</v>
      </c>
      <c r="H82" s="62">
        <v>4000000</v>
      </c>
      <c r="I82" s="62">
        <v>4000000</v>
      </c>
      <c r="J82" s="62">
        <v>4000000</v>
      </c>
      <c r="K82" s="62">
        <v>4000000</v>
      </c>
      <c r="L82" s="62">
        <v>4000000</v>
      </c>
      <c r="M82" s="62">
        <v>4000000</v>
      </c>
      <c r="N82" s="62">
        <v>4000000</v>
      </c>
      <c r="O82" s="57">
        <v>4500000</v>
      </c>
      <c r="P82" s="57">
        <v>4500000</v>
      </c>
      <c r="Q82" s="57">
        <v>4500000</v>
      </c>
      <c r="R82" s="57">
        <v>4500000</v>
      </c>
      <c r="S82" s="43">
        <f t="shared" si="2"/>
        <v>50000000</v>
      </c>
      <c r="T82" s="43">
        <f t="shared" si="1"/>
        <v>4166666.6666666665</v>
      </c>
      <c r="U82" s="52">
        <f t="shared" si="4"/>
        <v>54166666.666666664</v>
      </c>
      <c r="W82" s="22"/>
    </row>
    <row r="83" spans="1:23" s="5" customFormat="1" ht="21.75" customHeight="1" thickBot="1">
      <c r="A83" s="72">
        <f t="shared" si="6"/>
        <v>72</v>
      </c>
      <c r="B83" s="77"/>
      <c r="C83" s="74">
        <v>8142949</v>
      </c>
      <c r="D83" s="68" t="s">
        <v>120</v>
      </c>
      <c r="E83" s="76">
        <v>144</v>
      </c>
      <c r="F83" s="41" t="s">
        <v>25</v>
      </c>
      <c r="G83" s="62">
        <v>0</v>
      </c>
      <c r="H83" s="62">
        <v>0</v>
      </c>
      <c r="I83" s="62">
        <v>0</v>
      </c>
      <c r="J83" s="62">
        <v>0</v>
      </c>
      <c r="K83" s="62">
        <v>0</v>
      </c>
      <c r="L83" s="62">
        <v>0</v>
      </c>
      <c r="M83" s="62">
        <v>0</v>
      </c>
      <c r="N83" s="62">
        <v>0</v>
      </c>
      <c r="O83" s="62">
        <v>0</v>
      </c>
      <c r="P83" s="57">
        <v>400000</v>
      </c>
      <c r="Q83" s="57">
        <v>400000</v>
      </c>
      <c r="R83" s="57">
        <v>400000</v>
      </c>
      <c r="S83" s="43">
        <f aca="true" t="shared" si="7" ref="S83:S92">SUM(G83:R83)</f>
        <v>1200000</v>
      </c>
      <c r="T83" s="43">
        <f aca="true" t="shared" si="8" ref="T83:T92">S83/12</f>
        <v>100000</v>
      </c>
      <c r="U83" s="52">
        <f aca="true" t="shared" si="9" ref="U83:U92">SUM(S83:T83)</f>
        <v>1300000</v>
      </c>
      <c r="W83" s="22"/>
    </row>
    <row r="84" spans="1:23" s="5" customFormat="1" ht="21.75" customHeight="1" thickBot="1">
      <c r="A84" s="72">
        <f t="shared" si="6"/>
        <v>73</v>
      </c>
      <c r="B84" s="77"/>
      <c r="C84" s="74">
        <v>3882619</v>
      </c>
      <c r="D84" s="68" t="s">
        <v>121</v>
      </c>
      <c r="E84" s="76">
        <v>144</v>
      </c>
      <c r="F84" s="41" t="s">
        <v>25</v>
      </c>
      <c r="G84" s="62">
        <v>0</v>
      </c>
      <c r="H84" s="62">
        <v>0</v>
      </c>
      <c r="I84" s="62">
        <v>0</v>
      </c>
      <c r="J84" s="62">
        <v>0</v>
      </c>
      <c r="K84" s="62">
        <v>0</v>
      </c>
      <c r="L84" s="62">
        <v>0</v>
      </c>
      <c r="M84" s="62">
        <v>1200000</v>
      </c>
      <c r="N84" s="62">
        <v>1500000</v>
      </c>
      <c r="O84" s="57">
        <v>1500000</v>
      </c>
      <c r="P84" s="57">
        <v>1600000</v>
      </c>
      <c r="Q84" s="57">
        <v>1600000</v>
      </c>
      <c r="R84" s="57">
        <v>1600000</v>
      </c>
      <c r="S84" s="43">
        <f t="shared" si="7"/>
        <v>9000000</v>
      </c>
      <c r="T84" s="43">
        <f t="shared" si="8"/>
        <v>750000</v>
      </c>
      <c r="U84" s="52">
        <f t="shared" si="9"/>
        <v>9750000</v>
      </c>
      <c r="W84" s="22"/>
    </row>
    <row r="85" spans="1:23" s="5" customFormat="1" ht="21.75" customHeight="1" thickBot="1">
      <c r="A85" s="72">
        <f t="shared" si="6"/>
        <v>74</v>
      </c>
      <c r="B85" s="77"/>
      <c r="C85" s="74">
        <v>5117120</v>
      </c>
      <c r="D85" s="68" t="s">
        <v>122</v>
      </c>
      <c r="E85" s="76">
        <v>144</v>
      </c>
      <c r="F85" s="41" t="s">
        <v>25</v>
      </c>
      <c r="G85" s="62">
        <v>0</v>
      </c>
      <c r="H85" s="62">
        <v>0</v>
      </c>
      <c r="I85" s="62">
        <v>0</v>
      </c>
      <c r="J85" s="62">
        <v>0</v>
      </c>
      <c r="K85" s="62">
        <v>0</v>
      </c>
      <c r="L85" s="62">
        <v>500000</v>
      </c>
      <c r="M85" s="62">
        <v>500000</v>
      </c>
      <c r="N85" s="62">
        <v>500000</v>
      </c>
      <c r="O85" s="62">
        <v>500000</v>
      </c>
      <c r="P85" s="62">
        <v>500000</v>
      </c>
      <c r="Q85" s="62">
        <v>500000</v>
      </c>
      <c r="R85" s="62">
        <v>500000</v>
      </c>
      <c r="S85" s="43">
        <f t="shared" si="7"/>
        <v>3500000</v>
      </c>
      <c r="T85" s="43">
        <f t="shared" si="8"/>
        <v>291666.6666666667</v>
      </c>
      <c r="U85" s="52">
        <f t="shared" si="9"/>
        <v>3791666.6666666665</v>
      </c>
      <c r="W85" s="22"/>
    </row>
    <row r="86" spans="1:23" s="5" customFormat="1" ht="21.75" customHeight="1" thickBot="1">
      <c r="A86" s="72">
        <f t="shared" si="6"/>
        <v>75</v>
      </c>
      <c r="B86" s="77"/>
      <c r="C86" s="74">
        <v>6544803</v>
      </c>
      <c r="D86" s="68" t="s">
        <v>123</v>
      </c>
      <c r="E86" s="76">
        <v>144</v>
      </c>
      <c r="F86" s="41" t="s">
        <v>25</v>
      </c>
      <c r="G86" s="62">
        <v>0</v>
      </c>
      <c r="H86" s="62">
        <v>0</v>
      </c>
      <c r="I86" s="62">
        <v>0</v>
      </c>
      <c r="J86" s="62">
        <v>0</v>
      </c>
      <c r="K86" s="62">
        <v>0</v>
      </c>
      <c r="L86" s="62">
        <v>800000</v>
      </c>
      <c r="M86" s="62">
        <v>800000</v>
      </c>
      <c r="N86" s="62">
        <v>1000000</v>
      </c>
      <c r="O86" s="62">
        <v>1000000</v>
      </c>
      <c r="P86" s="62">
        <v>1000000</v>
      </c>
      <c r="Q86" s="62">
        <v>1000000</v>
      </c>
      <c r="R86" s="62">
        <v>1000000</v>
      </c>
      <c r="S86" s="43">
        <f t="shared" si="7"/>
        <v>6600000</v>
      </c>
      <c r="T86" s="43">
        <f t="shared" si="8"/>
        <v>550000</v>
      </c>
      <c r="U86" s="52">
        <f t="shared" si="9"/>
        <v>7150000</v>
      </c>
      <c r="W86" s="22"/>
    </row>
    <row r="87" spans="1:23" s="5" customFormat="1" ht="21.75" customHeight="1" thickBot="1">
      <c r="A87" s="72">
        <f t="shared" si="6"/>
        <v>76</v>
      </c>
      <c r="B87" s="77"/>
      <c r="C87" s="74">
        <v>5012067</v>
      </c>
      <c r="D87" s="68" t="s">
        <v>124</v>
      </c>
      <c r="E87" s="76">
        <v>144</v>
      </c>
      <c r="F87" s="41" t="s">
        <v>25</v>
      </c>
      <c r="G87" s="62">
        <v>0</v>
      </c>
      <c r="H87" s="62">
        <v>0</v>
      </c>
      <c r="I87" s="62">
        <v>500000</v>
      </c>
      <c r="J87" s="62">
        <v>500000</v>
      </c>
      <c r="K87" s="62">
        <v>500000</v>
      </c>
      <c r="L87" s="62">
        <v>500000</v>
      </c>
      <c r="M87" s="62">
        <v>500000</v>
      </c>
      <c r="N87" s="62">
        <v>500000</v>
      </c>
      <c r="O87" s="62">
        <v>500000</v>
      </c>
      <c r="P87" s="62">
        <v>500000</v>
      </c>
      <c r="Q87" s="62">
        <v>500000</v>
      </c>
      <c r="R87" s="62">
        <v>500000</v>
      </c>
      <c r="S87" s="43">
        <f t="shared" si="7"/>
        <v>5000000</v>
      </c>
      <c r="T87" s="43">
        <f t="shared" si="8"/>
        <v>416666.6666666667</v>
      </c>
      <c r="U87" s="52">
        <f t="shared" si="9"/>
        <v>5416666.666666667</v>
      </c>
      <c r="W87" s="22"/>
    </row>
    <row r="88" spans="1:23" s="5" customFormat="1" ht="21.75" customHeight="1" thickBot="1">
      <c r="A88" s="72">
        <f t="shared" si="6"/>
        <v>77</v>
      </c>
      <c r="B88" s="77"/>
      <c r="C88" s="74">
        <v>1534302</v>
      </c>
      <c r="D88" s="68" t="s">
        <v>125</v>
      </c>
      <c r="E88" s="76">
        <v>144</v>
      </c>
      <c r="F88" s="41" t="s">
        <v>25</v>
      </c>
      <c r="G88" s="62">
        <v>0</v>
      </c>
      <c r="H88" s="62">
        <v>0</v>
      </c>
      <c r="I88" s="62">
        <v>600000</v>
      </c>
      <c r="J88" s="62">
        <v>600000</v>
      </c>
      <c r="K88" s="62">
        <v>600000</v>
      </c>
      <c r="L88" s="62">
        <v>600000</v>
      </c>
      <c r="M88" s="62">
        <v>600000</v>
      </c>
      <c r="N88" s="62">
        <v>600000</v>
      </c>
      <c r="O88" s="62">
        <v>600000</v>
      </c>
      <c r="P88" s="62">
        <v>600000</v>
      </c>
      <c r="Q88" s="62">
        <v>600000</v>
      </c>
      <c r="R88" s="62">
        <v>600000</v>
      </c>
      <c r="S88" s="43">
        <f t="shared" si="7"/>
        <v>6000000</v>
      </c>
      <c r="T88" s="43">
        <f t="shared" si="8"/>
        <v>500000</v>
      </c>
      <c r="U88" s="52">
        <f t="shared" si="9"/>
        <v>6500000</v>
      </c>
      <c r="W88" s="22"/>
    </row>
    <row r="89" spans="1:23" s="5" customFormat="1" ht="21.75" customHeight="1" thickBot="1">
      <c r="A89" s="72">
        <f t="shared" si="6"/>
        <v>78</v>
      </c>
      <c r="B89" s="77"/>
      <c r="C89" s="74">
        <v>5296855</v>
      </c>
      <c r="D89" s="68" t="s">
        <v>126</v>
      </c>
      <c r="E89" s="76">
        <v>144</v>
      </c>
      <c r="F89" s="41" t="s">
        <v>25</v>
      </c>
      <c r="G89" s="62">
        <v>0</v>
      </c>
      <c r="H89" s="62">
        <v>0</v>
      </c>
      <c r="I89" s="62">
        <v>400000</v>
      </c>
      <c r="J89" s="62">
        <v>400000</v>
      </c>
      <c r="K89" s="62">
        <v>400000</v>
      </c>
      <c r="L89" s="62">
        <v>400000</v>
      </c>
      <c r="M89" s="62">
        <v>400000</v>
      </c>
      <c r="N89" s="62">
        <v>400000</v>
      </c>
      <c r="O89" s="62">
        <v>400000</v>
      </c>
      <c r="P89" s="62">
        <v>400000</v>
      </c>
      <c r="Q89" s="62">
        <v>400000</v>
      </c>
      <c r="R89" s="62">
        <v>400000</v>
      </c>
      <c r="S89" s="43">
        <f t="shared" si="7"/>
        <v>4000000</v>
      </c>
      <c r="T89" s="43">
        <f t="shared" si="8"/>
        <v>333333.3333333333</v>
      </c>
      <c r="U89" s="52">
        <f t="shared" si="9"/>
        <v>4333333.333333333</v>
      </c>
      <c r="W89" s="22"/>
    </row>
    <row r="90" spans="1:23" s="5" customFormat="1" ht="21.75" customHeight="1" thickBot="1">
      <c r="A90" s="72">
        <f t="shared" si="6"/>
        <v>79</v>
      </c>
      <c r="B90" s="77"/>
      <c r="C90" s="74">
        <v>1581260</v>
      </c>
      <c r="D90" s="68" t="s">
        <v>127</v>
      </c>
      <c r="E90" s="76">
        <v>144</v>
      </c>
      <c r="F90" s="41" t="s">
        <v>25</v>
      </c>
      <c r="G90" s="62">
        <v>0</v>
      </c>
      <c r="H90" s="62">
        <v>0</v>
      </c>
      <c r="I90" s="62">
        <v>0</v>
      </c>
      <c r="J90" s="62">
        <v>300000</v>
      </c>
      <c r="K90" s="62">
        <v>300000</v>
      </c>
      <c r="L90" s="62">
        <v>300000</v>
      </c>
      <c r="M90" s="62">
        <v>300000</v>
      </c>
      <c r="N90" s="62">
        <v>300000</v>
      </c>
      <c r="O90" s="62">
        <v>300000</v>
      </c>
      <c r="P90" s="62">
        <v>300000</v>
      </c>
      <c r="Q90" s="62">
        <v>300000</v>
      </c>
      <c r="R90" s="62">
        <v>300000</v>
      </c>
      <c r="S90" s="43">
        <f t="shared" si="7"/>
        <v>2700000</v>
      </c>
      <c r="T90" s="43">
        <f t="shared" si="8"/>
        <v>225000</v>
      </c>
      <c r="U90" s="52">
        <f t="shared" si="9"/>
        <v>2925000</v>
      </c>
      <c r="W90" s="22"/>
    </row>
    <row r="91" spans="1:23" s="5" customFormat="1" ht="21.75" customHeight="1" thickBot="1">
      <c r="A91" s="72">
        <f t="shared" si="6"/>
        <v>80</v>
      </c>
      <c r="B91" s="77"/>
      <c r="C91" s="74">
        <v>3882616</v>
      </c>
      <c r="D91" s="68" t="s">
        <v>128</v>
      </c>
      <c r="E91" s="76">
        <v>144</v>
      </c>
      <c r="F91" s="41" t="s">
        <v>25</v>
      </c>
      <c r="G91" s="62">
        <v>0</v>
      </c>
      <c r="H91" s="62">
        <v>0</v>
      </c>
      <c r="I91" s="62">
        <v>0</v>
      </c>
      <c r="J91" s="62">
        <v>0</v>
      </c>
      <c r="K91" s="62">
        <v>0</v>
      </c>
      <c r="L91" s="62">
        <v>0</v>
      </c>
      <c r="M91" s="62">
        <v>0</v>
      </c>
      <c r="N91" s="62">
        <v>0</v>
      </c>
      <c r="O91" s="62">
        <v>1500000</v>
      </c>
      <c r="P91" s="62">
        <v>1500000</v>
      </c>
      <c r="Q91" s="62">
        <v>1500000</v>
      </c>
      <c r="R91" s="62">
        <v>1500000</v>
      </c>
      <c r="S91" s="43">
        <f t="shared" si="7"/>
        <v>6000000</v>
      </c>
      <c r="T91" s="43">
        <f t="shared" si="8"/>
        <v>500000</v>
      </c>
      <c r="U91" s="52">
        <f t="shared" si="9"/>
        <v>6500000</v>
      </c>
      <c r="W91" s="22"/>
    </row>
    <row r="92" spans="1:23" s="5" customFormat="1" ht="21.75" customHeight="1" thickBot="1">
      <c r="A92" s="72">
        <f t="shared" si="6"/>
        <v>81</v>
      </c>
      <c r="B92" s="77"/>
      <c r="C92" s="74" t="s">
        <v>119</v>
      </c>
      <c r="D92" s="68" t="s">
        <v>129</v>
      </c>
      <c r="E92" s="76">
        <v>144</v>
      </c>
      <c r="F92" s="41" t="s">
        <v>25</v>
      </c>
      <c r="G92" s="62">
        <v>0</v>
      </c>
      <c r="H92" s="62">
        <v>0</v>
      </c>
      <c r="I92" s="62">
        <v>0</v>
      </c>
      <c r="J92" s="62">
        <v>0</v>
      </c>
      <c r="K92" s="62">
        <v>0</v>
      </c>
      <c r="L92" s="62">
        <v>0</v>
      </c>
      <c r="M92" s="62">
        <v>1200000</v>
      </c>
      <c r="N92" s="62">
        <v>1200000</v>
      </c>
      <c r="O92" s="62">
        <v>1200000</v>
      </c>
      <c r="P92" s="62">
        <v>1200000</v>
      </c>
      <c r="Q92" s="62">
        <v>1200000</v>
      </c>
      <c r="R92" s="62">
        <v>1200000</v>
      </c>
      <c r="S92" s="43">
        <f t="shared" si="7"/>
        <v>7200000</v>
      </c>
      <c r="T92" s="43">
        <f t="shared" si="8"/>
        <v>600000</v>
      </c>
      <c r="U92" s="52">
        <f t="shared" si="9"/>
        <v>7800000</v>
      </c>
      <c r="W92" s="22"/>
    </row>
    <row r="93" spans="1:23" s="5" customFormat="1" ht="21.75" customHeight="1">
      <c r="A93" s="104">
        <f>A92+1</f>
        <v>82</v>
      </c>
      <c r="B93" s="120"/>
      <c r="C93" s="105">
        <v>2663804</v>
      </c>
      <c r="D93" s="106" t="s">
        <v>77</v>
      </c>
      <c r="E93" s="84">
        <v>112</v>
      </c>
      <c r="F93" s="18" t="s">
        <v>90</v>
      </c>
      <c r="G93" s="85">
        <v>2503200</v>
      </c>
      <c r="H93" s="85">
        <v>2503200</v>
      </c>
      <c r="I93" s="85">
        <v>2503200</v>
      </c>
      <c r="J93" s="85">
        <v>2503200</v>
      </c>
      <c r="K93" s="85">
        <v>2503200</v>
      </c>
      <c r="L93" s="85">
        <v>2503200</v>
      </c>
      <c r="M93" s="85">
        <v>2503200</v>
      </c>
      <c r="N93" s="85">
        <v>2503200</v>
      </c>
      <c r="O93" s="39">
        <v>2503200</v>
      </c>
      <c r="P93" s="39">
        <v>2503200</v>
      </c>
      <c r="Q93" s="39">
        <v>2503200</v>
      </c>
      <c r="R93" s="39">
        <v>2503200</v>
      </c>
      <c r="S93" s="36">
        <f t="shared" si="2"/>
        <v>30038400</v>
      </c>
      <c r="T93" s="36">
        <f t="shared" si="1"/>
        <v>2503200</v>
      </c>
      <c r="U93" s="119">
        <f>SUM(S93:T94)</f>
        <v>58768892</v>
      </c>
      <c r="W93" s="22"/>
    </row>
    <row r="94" spans="1:23" s="5" customFormat="1" ht="21.75" customHeight="1" thickBot="1">
      <c r="A94" s="91"/>
      <c r="B94" s="111"/>
      <c r="C94" s="93"/>
      <c r="D94" s="95"/>
      <c r="E94" s="86">
        <v>113</v>
      </c>
      <c r="F94" s="32" t="s">
        <v>20</v>
      </c>
      <c r="G94" s="64">
        <v>2017484</v>
      </c>
      <c r="H94" s="64">
        <v>2017484</v>
      </c>
      <c r="I94" s="64">
        <v>2017484</v>
      </c>
      <c r="J94" s="64">
        <v>2017484</v>
      </c>
      <c r="K94" s="64">
        <v>2017484</v>
      </c>
      <c r="L94" s="64">
        <v>2017484</v>
      </c>
      <c r="M94" s="64">
        <v>2017484</v>
      </c>
      <c r="N94" s="64">
        <v>2017484</v>
      </c>
      <c r="O94" s="38">
        <v>2017484</v>
      </c>
      <c r="P94" s="38">
        <v>2017484</v>
      </c>
      <c r="Q94" s="38">
        <v>2017484</v>
      </c>
      <c r="R94" s="38">
        <v>2017484</v>
      </c>
      <c r="S94" s="37">
        <f t="shared" si="2"/>
        <v>24209808</v>
      </c>
      <c r="T94" s="37">
        <f t="shared" si="1"/>
        <v>2017484</v>
      </c>
      <c r="U94" s="97"/>
      <c r="W94" s="22"/>
    </row>
    <row r="95" spans="1:23" s="5" customFormat="1" ht="21.75" customHeight="1">
      <c r="A95" s="90">
        <f>A93+1</f>
        <v>83</v>
      </c>
      <c r="B95" s="110"/>
      <c r="C95" s="92">
        <v>1787486</v>
      </c>
      <c r="D95" s="94" t="s">
        <v>78</v>
      </c>
      <c r="E95" s="87">
        <v>112</v>
      </c>
      <c r="F95" s="31" t="s">
        <v>90</v>
      </c>
      <c r="G95" s="63">
        <v>2503200</v>
      </c>
      <c r="H95" s="63">
        <v>2503200</v>
      </c>
      <c r="I95" s="63">
        <v>2503200</v>
      </c>
      <c r="J95" s="63">
        <v>2503200</v>
      </c>
      <c r="K95" s="63">
        <v>2503200</v>
      </c>
      <c r="L95" s="63">
        <v>2503200</v>
      </c>
      <c r="M95" s="63">
        <v>2503200</v>
      </c>
      <c r="N95" s="63">
        <v>2503200</v>
      </c>
      <c r="O95" s="56">
        <v>2503200</v>
      </c>
      <c r="P95" s="56">
        <v>2503200</v>
      </c>
      <c r="Q95" s="56">
        <v>2503200</v>
      </c>
      <c r="R95" s="56">
        <v>2503200</v>
      </c>
      <c r="S95" s="40">
        <f t="shared" si="2"/>
        <v>30038400</v>
      </c>
      <c r="T95" s="40">
        <f t="shared" si="1"/>
        <v>2503200</v>
      </c>
      <c r="U95" s="96">
        <f>SUM(S95:T96)</f>
        <v>58768892</v>
      </c>
      <c r="W95" s="22"/>
    </row>
    <row r="96" spans="1:23" s="5" customFormat="1" ht="21.75" customHeight="1" thickBot="1">
      <c r="A96" s="91"/>
      <c r="B96" s="111"/>
      <c r="C96" s="93"/>
      <c r="D96" s="95"/>
      <c r="E96" s="86">
        <v>113</v>
      </c>
      <c r="F96" s="32" t="s">
        <v>20</v>
      </c>
      <c r="G96" s="64">
        <v>2017484</v>
      </c>
      <c r="H96" s="64">
        <v>2017484</v>
      </c>
      <c r="I96" s="64">
        <v>2017484</v>
      </c>
      <c r="J96" s="64">
        <v>2017484</v>
      </c>
      <c r="K96" s="64">
        <v>2017484</v>
      </c>
      <c r="L96" s="64">
        <v>2017484</v>
      </c>
      <c r="M96" s="64">
        <v>2017484</v>
      </c>
      <c r="N96" s="64">
        <v>2017484</v>
      </c>
      <c r="O96" s="38">
        <v>2017484</v>
      </c>
      <c r="P96" s="38">
        <v>2017484</v>
      </c>
      <c r="Q96" s="38">
        <v>2017484</v>
      </c>
      <c r="R96" s="38">
        <v>2017484</v>
      </c>
      <c r="S96" s="37">
        <f t="shared" si="2"/>
        <v>24209808</v>
      </c>
      <c r="T96" s="37">
        <f t="shared" si="1"/>
        <v>2017484</v>
      </c>
      <c r="U96" s="97"/>
      <c r="W96" s="22"/>
    </row>
    <row r="97" spans="1:23" s="5" customFormat="1" ht="21.75" customHeight="1">
      <c r="A97" s="90">
        <f>A95+1</f>
        <v>84</v>
      </c>
      <c r="B97" s="110"/>
      <c r="C97" s="92">
        <v>760076</v>
      </c>
      <c r="D97" s="94" t="s">
        <v>79</v>
      </c>
      <c r="E97" s="84">
        <v>112</v>
      </c>
      <c r="F97" s="18" t="s">
        <v>90</v>
      </c>
      <c r="G97" s="85">
        <v>2503200</v>
      </c>
      <c r="H97" s="85">
        <v>2503200</v>
      </c>
      <c r="I97" s="85">
        <v>2503200</v>
      </c>
      <c r="J97" s="85">
        <v>2503200</v>
      </c>
      <c r="K97" s="85">
        <v>2503200</v>
      </c>
      <c r="L97" s="85">
        <v>2503200</v>
      </c>
      <c r="M97" s="85">
        <v>2503200</v>
      </c>
      <c r="N97" s="85">
        <v>2503200</v>
      </c>
      <c r="O97" s="39">
        <v>2503200</v>
      </c>
      <c r="P97" s="39">
        <v>2503200</v>
      </c>
      <c r="Q97" s="39">
        <v>2503200</v>
      </c>
      <c r="R97" s="39">
        <v>2503200</v>
      </c>
      <c r="S97" s="36">
        <f t="shared" si="2"/>
        <v>30038400</v>
      </c>
      <c r="T97" s="36">
        <f aca="true" t="shared" si="10" ref="T97:T116">S97/12</f>
        <v>2503200</v>
      </c>
      <c r="U97" s="119">
        <f>SUM(S97:T98)</f>
        <v>58768892</v>
      </c>
      <c r="W97" s="22"/>
    </row>
    <row r="98" spans="1:23" s="5" customFormat="1" ht="21.75" customHeight="1" thickBot="1">
      <c r="A98" s="91"/>
      <c r="B98" s="111"/>
      <c r="C98" s="93"/>
      <c r="D98" s="95"/>
      <c r="E98" s="88">
        <v>113</v>
      </c>
      <c r="F98" s="58" t="s">
        <v>20</v>
      </c>
      <c r="G98" s="89">
        <v>2017484</v>
      </c>
      <c r="H98" s="89">
        <v>2017484</v>
      </c>
      <c r="I98" s="89">
        <v>2017484</v>
      </c>
      <c r="J98" s="89">
        <v>2017484</v>
      </c>
      <c r="K98" s="89">
        <v>2017484</v>
      </c>
      <c r="L98" s="89">
        <v>2017484</v>
      </c>
      <c r="M98" s="89">
        <v>2017484</v>
      </c>
      <c r="N98" s="89">
        <v>2017484</v>
      </c>
      <c r="O98" s="59">
        <v>2017484</v>
      </c>
      <c r="P98" s="59">
        <v>2017484</v>
      </c>
      <c r="Q98" s="59">
        <v>2017484</v>
      </c>
      <c r="R98" s="59">
        <v>2017484</v>
      </c>
      <c r="S98" s="55">
        <f t="shared" si="2"/>
        <v>24209808</v>
      </c>
      <c r="T98" s="55">
        <f t="shared" si="10"/>
        <v>2017484</v>
      </c>
      <c r="U98" s="119"/>
      <c r="W98" s="22"/>
    </row>
    <row r="99" spans="1:23" s="5" customFormat="1" ht="21.75" customHeight="1">
      <c r="A99" s="90">
        <f>A97+1</f>
        <v>85</v>
      </c>
      <c r="B99" s="110"/>
      <c r="C99" s="92">
        <v>3864476</v>
      </c>
      <c r="D99" s="94" t="s">
        <v>80</v>
      </c>
      <c r="E99" s="87">
        <v>112</v>
      </c>
      <c r="F99" s="31" t="s">
        <v>90</v>
      </c>
      <c r="G99" s="63">
        <v>2503200</v>
      </c>
      <c r="H99" s="63">
        <v>2503200</v>
      </c>
      <c r="I99" s="63">
        <v>2503200</v>
      </c>
      <c r="J99" s="63">
        <v>2503200</v>
      </c>
      <c r="K99" s="63">
        <v>2503200</v>
      </c>
      <c r="L99" s="63">
        <v>2503200</v>
      </c>
      <c r="M99" s="63">
        <v>2503200</v>
      </c>
      <c r="N99" s="63">
        <v>2503200</v>
      </c>
      <c r="O99" s="56">
        <v>2503200</v>
      </c>
      <c r="P99" s="56">
        <v>2503200</v>
      </c>
      <c r="Q99" s="56">
        <v>2503200</v>
      </c>
      <c r="R99" s="56">
        <v>2503200</v>
      </c>
      <c r="S99" s="40">
        <f t="shared" si="2"/>
        <v>30038400</v>
      </c>
      <c r="T99" s="40">
        <f t="shared" si="10"/>
        <v>2503200</v>
      </c>
      <c r="U99" s="96">
        <f>SUM(S99:T100)</f>
        <v>58768892</v>
      </c>
      <c r="W99" s="22"/>
    </row>
    <row r="100" spans="1:23" s="5" customFormat="1" ht="21.75" customHeight="1" thickBot="1">
      <c r="A100" s="91"/>
      <c r="B100" s="111"/>
      <c r="C100" s="93"/>
      <c r="D100" s="95"/>
      <c r="E100" s="86">
        <v>113</v>
      </c>
      <c r="F100" s="32" t="s">
        <v>20</v>
      </c>
      <c r="G100" s="64">
        <v>2017484</v>
      </c>
      <c r="H100" s="64">
        <v>2017484</v>
      </c>
      <c r="I100" s="64">
        <v>2017484</v>
      </c>
      <c r="J100" s="64">
        <v>2017484</v>
      </c>
      <c r="K100" s="64">
        <v>2017484</v>
      </c>
      <c r="L100" s="64">
        <v>2017484</v>
      </c>
      <c r="M100" s="64">
        <v>2017484</v>
      </c>
      <c r="N100" s="64">
        <v>2017484</v>
      </c>
      <c r="O100" s="38">
        <v>2017484</v>
      </c>
      <c r="P100" s="38">
        <v>2017484</v>
      </c>
      <c r="Q100" s="38">
        <v>2017484</v>
      </c>
      <c r="R100" s="38">
        <v>2017484</v>
      </c>
      <c r="S100" s="37">
        <f t="shared" si="2"/>
        <v>24209808</v>
      </c>
      <c r="T100" s="37">
        <f t="shared" si="10"/>
        <v>2017484</v>
      </c>
      <c r="U100" s="97"/>
      <c r="W100" s="22"/>
    </row>
    <row r="101" spans="1:23" s="5" customFormat="1" ht="21.75" customHeight="1">
      <c r="A101" s="90">
        <f>A99+1</f>
        <v>86</v>
      </c>
      <c r="B101" s="110"/>
      <c r="C101" s="92">
        <v>940156</v>
      </c>
      <c r="D101" s="94" t="s">
        <v>81</v>
      </c>
      <c r="E101" s="84">
        <v>112</v>
      </c>
      <c r="F101" s="18" t="s">
        <v>90</v>
      </c>
      <c r="G101" s="85">
        <v>2503200</v>
      </c>
      <c r="H101" s="85">
        <v>2503200</v>
      </c>
      <c r="I101" s="85">
        <v>2503200</v>
      </c>
      <c r="J101" s="85">
        <v>2503200</v>
      </c>
      <c r="K101" s="85">
        <v>2503200</v>
      </c>
      <c r="L101" s="85">
        <v>2503200</v>
      </c>
      <c r="M101" s="85">
        <v>2503200</v>
      </c>
      <c r="N101" s="85">
        <v>2503200</v>
      </c>
      <c r="O101" s="39">
        <v>2503200</v>
      </c>
      <c r="P101" s="39">
        <v>2503200</v>
      </c>
      <c r="Q101" s="39">
        <v>2503200</v>
      </c>
      <c r="R101" s="39">
        <v>2503200</v>
      </c>
      <c r="S101" s="36">
        <f t="shared" si="2"/>
        <v>30038400</v>
      </c>
      <c r="T101" s="36">
        <f t="shared" si="10"/>
        <v>2503200</v>
      </c>
      <c r="U101" s="119">
        <f>SUM(S101:T102)</f>
        <v>58768892</v>
      </c>
      <c r="W101" s="22"/>
    </row>
    <row r="102" spans="1:23" s="5" customFormat="1" ht="21.75" customHeight="1" thickBot="1">
      <c r="A102" s="91"/>
      <c r="B102" s="111"/>
      <c r="C102" s="93"/>
      <c r="D102" s="95"/>
      <c r="E102" s="88">
        <v>113</v>
      </c>
      <c r="F102" s="58" t="s">
        <v>20</v>
      </c>
      <c r="G102" s="89">
        <v>2017484</v>
      </c>
      <c r="H102" s="89">
        <v>2017484</v>
      </c>
      <c r="I102" s="89">
        <v>2017484</v>
      </c>
      <c r="J102" s="89">
        <v>2017484</v>
      </c>
      <c r="K102" s="89">
        <v>2017484</v>
      </c>
      <c r="L102" s="89">
        <v>2017484</v>
      </c>
      <c r="M102" s="89">
        <v>2017484</v>
      </c>
      <c r="N102" s="89">
        <v>2017484</v>
      </c>
      <c r="O102" s="59">
        <v>2017484</v>
      </c>
      <c r="P102" s="59">
        <v>2017484</v>
      </c>
      <c r="Q102" s="59">
        <v>2017484</v>
      </c>
      <c r="R102" s="59">
        <v>2017484</v>
      </c>
      <c r="S102" s="55">
        <f t="shared" si="2"/>
        <v>24209808</v>
      </c>
      <c r="T102" s="55">
        <f t="shared" si="10"/>
        <v>2017484</v>
      </c>
      <c r="U102" s="119"/>
      <c r="W102" s="22"/>
    </row>
    <row r="103" spans="1:23" s="5" customFormat="1" ht="21.75" customHeight="1">
      <c r="A103" s="90">
        <f>A101+1</f>
        <v>87</v>
      </c>
      <c r="B103" s="110"/>
      <c r="C103" s="112">
        <v>4329418</v>
      </c>
      <c r="D103" s="94" t="s">
        <v>82</v>
      </c>
      <c r="E103" s="87">
        <v>112</v>
      </c>
      <c r="F103" s="31" t="s">
        <v>90</v>
      </c>
      <c r="G103" s="63">
        <v>2503200</v>
      </c>
      <c r="H103" s="63">
        <v>2503200</v>
      </c>
      <c r="I103" s="63">
        <v>2503200</v>
      </c>
      <c r="J103" s="63">
        <v>2503200</v>
      </c>
      <c r="K103" s="63">
        <v>2503200</v>
      </c>
      <c r="L103" s="63">
        <v>2503200</v>
      </c>
      <c r="M103" s="63">
        <v>2503200</v>
      </c>
      <c r="N103" s="63">
        <v>2503200</v>
      </c>
      <c r="O103" s="56">
        <v>2503200</v>
      </c>
      <c r="P103" s="56">
        <v>2503200</v>
      </c>
      <c r="Q103" s="56">
        <v>2503200</v>
      </c>
      <c r="R103" s="56">
        <v>2503200</v>
      </c>
      <c r="S103" s="40">
        <f aca="true" t="shared" si="11" ref="S103:S118">SUM(G103:R103)</f>
        <v>30038400</v>
      </c>
      <c r="T103" s="40">
        <f t="shared" si="10"/>
        <v>2503200</v>
      </c>
      <c r="U103" s="96">
        <f>SUM(S103:T104)</f>
        <v>58768892</v>
      </c>
      <c r="W103" s="22"/>
    </row>
    <row r="104" spans="1:23" s="5" customFormat="1" ht="21.75" customHeight="1" thickBot="1">
      <c r="A104" s="91"/>
      <c r="B104" s="111"/>
      <c r="C104" s="113"/>
      <c r="D104" s="95"/>
      <c r="E104" s="86">
        <v>113</v>
      </c>
      <c r="F104" s="32" t="s">
        <v>20</v>
      </c>
      <c r="G104" s="64">
        <v>2017484</v>
      </c>
      <c r="H104" s="64">
        <v>2017484</v>
      </c>
      <c r="I104" s="64">
        <v>2017484</v>
      </c>
      <c r="J104" s="64">
        <v>2017484</v>
      </c>
      <c r="K104" s="64">
        <v>2017484</v>
      </c>
      <c r="L104" s="64">
        <v>2017484</v>
      </c>
      <c r="M104" s="64">
        <v>2017484</v>
      </c>
      <c r="N104" s="64">
        <v>2017484</v>
      </c>
      <c r="O104" s="38">
        <v>2017484</v>
      </c>
      <c r="P104" s="38">
        <v>2017484</v>
      </c>
      <c r="Q104" s="38">
        <v>2017484</v>
      </c>
      <c r="R104" s="38">
        <v>2017484</v>
      </c>
      <c r="S104" s="37">
        <f t="shared" si="11"/>
        <v>24209808</v>
      </c>
      <c r="T104" s="37">
        <f t="shared" si="10"/>
        <v>2017484</v>
      </c>
      <c r="U104" s="97"/>
      <c r="W104" s="22"/>
    </row>
    <row r="105" spans="1:23" s="5" customFormat="1" ht="21.75" customHeight="1">
      <c r="A105" s="90">
        <f>A103+1</f>
        <v>88</v>
      </c>
      <c r="B105" s="115"/>
      <c r="C105" s="92">
        <v>2677108</v>
      </c>
      <c r="D105" s="94" t="s">
        <v>83</v>
      </c>
      <c r="E105" s="84">
        <v>112</v>
      </c>
      <c r="F105" s="18" t="s">
        <v>90</v>
      </c>
      <c r="G105" s="85">
        <v>2503200</v>
      </c>
      <c r="H105" s="85">
        <v>2503200</v>
      </c>
      <c r="I105" s="85">
        <v>2503200</v>
      </c>
      <c r="J105" s="85">
        <v>2503200</v>
      </c>
      <c r="K105" s="85">
        <v>2503200</v>
      </c>
      <c r="L105" s="85">
        <v>2503200</v>
      </c>
      <c r="M105" s="85">
        <v>2503200</v>
      </c>
      <c r="N105" s="85">
        <v>2503200</v>
      </c>
      <c r="O105" s="39">
        <v>2503200</v>
      </c>
      <c r="P105" s="39">
        <v>2503200</v>
      </c>
      <c r="Q105" s="39">
        <v>2503200</v>
      </c>
      <c r="R105" s="39">
        <v>2503200</v>
      </c>
      <c r="S105" s="36">
        <f t="shared" si="11"/>
        <v>30038400</v>
      </c>
      <c r="T105" s="36">
        <f t="shared" si="10"/>
        <v>2503200</v>
      </c>
      <c r="U105" s="119">
        <f>SUM(S105:T106)</f>
        <v>71768892</v>
      </c>
      <c r="W105" s="22"/>
    </row>
    <row r="106" spans="1:23" s="5" customFormat="1" ht="21.75" customHeight="1" thickBot="1">
      <c r="A106" s="91"/>
      <c r="B106" s="116"/>
      <c r="C106" s="93"/>
      <c r="D106" s="95"/>
      <c r="E106" s="88">
        <v>113</v>
      </c>
      <c r="F106" s="58" t="s">
        <v>20</v>
      </c>
      <c r="G106" s="89">
        <v>3017484</v>
      </c>
      <c r="H106" s="89">
        <v>3017484</v>
      </c>
      <c r="I106" s="89">
        <v>3017484</v>
      </c>
      <c r="J106" s="89">
        <v>3017484</v>
      </c>
      <c r="K106" s="89">
        <v>3017484</v>
      </c>
      <c r="L106" s="89">
        <v>3017484</v>
      </c>
      <c r="M106" s="89">
        <v>3017484</v>
      </c>
      <c r="N106" s="89">
        <v>3017484</v>
      </c>
      <c r="O106" s="59">
        <v>3017484</v>
      </c>
      <c r="P106" s="59">
        <v>3017484</v>
      </c>
      <c r="Q106" s="59">
        <v>3017484</v>
      </c>
      <c r="R106" s="59">
        <v>3017484</v>
      </c>
      <c r="S106" s="55">
        <f t="shared" si="11"/>
        <v>36209808</v>
      </c>
      <c r="T106" s="55">
        <f t="shared" si="10"/>
        <v>3017484</v>
      </c>
      <c r="U106" s="119"/>
      <c r="W106" s="22"/>
    </row>
    <row r="107" spans="1:23" s="5" customFormat="1" ht="21.75" customHeight="1">
      <c r="A107" s="90">
        <f>A105+1</f>
        <v>89</v>
      </c>
      <c r="B107" s="115"/>
      <c r="C107" s="92">
        <v>1672227</v>
      </c>
      <c r="D107" s="94" t="s">
        <v>84</v>
      </c>
      <c r="E107" s="87">
        <v>112</v>
      </c>
      <c r="F107" s="31" t="s">
        <v>90</v>
      </c>
      <c r="G107" s="63">
        <v>2503200</v>
      </c>
      <c r="H107" s="63">
        <v>2503200</v>
      </c>
      <c r="I107" s="63">
        <v>2503200</v>
      </c>
      <c r="J107" s="63">
        <v>2503200</v>
      </c>
      <c r="K107" s="63">
        <v>2503200</v>
      </c>
      <c r="L107" s="63">
        <v>2503200</v>
      </c>
      <c r="M107" s="63">
        <v>2503200</v>
      </c>
      <c r="N107" s="63">
        <v>2503200</v>
      </c>
      <c r="O107" s="56">
        <v>2503200</v>
      </c>
      <c r="P107" s="56">
        <v>2503200</v>
      </c>
      <c r="Q107" s="56">
        <v>2503200</v>
      </c>
      <c r="R107" s="56">
        <v>2503200</v>
      </c>
      <c r="S107" s="40">
        <f t="shared" si="11"/>
        <v>30038400</v>
      </c>
      <c r="T107" s="40">
        <f t="shared" si="10"/>
        <v>2503200</v>
      </c>
      <c r="U107" s="96">
        <f>SUM(S107:T108)</f>
        <v>58768892</v>
      </c>
      <c r="W107" s="22"/>
    </row>
    <row r="108" spans="1:23" s="5" customFormat="1" ht="21.75" customHeight="1" thickBot="1">
      <c r="A108" s="91"/>
      <c r="B108" s="116"/>
      <c r="C108" s="93"/>
      <c r="D108" s="95"/>
      <c r="E108" s="86">
        <v>113</v>
      </c>
      <c r="F108" s="32" t="s">
        <v>20</v>
      </c>
      <c r="G108" s="64">
        <v>2017484</v>
      </c>
      <c r="H108" s="64">
        <v>2017484</v>
      </c>
      <c r="I108" s="64">
        <v>2017484</v>
      </c>
      <c r="J108" s="64">
        <v>2017484</v>
      </c>
      <c r="K108" s="64">
        <v>2017484</v>
      </c>
      <c r="L108" s="64">
        <v>2017484</v>
      </c>
      <c r="M108" s="64">
        <v>2017484</v>
      </c>
      <c r="N108" s="64">
        <v>2017484</v>
      </c>
      <c r="O108" s="38">
        <v>2017484</v>
      </c>
      <c r="P108" s="38">
        <v>2017484</v>
      </c>
      <c r="Q108" s="38">
        <v>2017484</v>
      </c>
      <c r="R108" s="38">
        <v>2017484</v>
      </c>
      <c r="S108" s="37">
        <f t="shared" si="11"/>
        <v>24209808</v>
      </c>
      <c r="T108" s="37">
        <f t="shared" si="10"/>
        <v>2017484</v>
      </c>
      <c r="U108" s="97"/>
      <c r="W108" s="22"/>
    </row>
    <row r="109" spans="1:23" s="5" customFormat="1" ht="21.75" customHeight="1">
      <c r="A109" s="90">
        <f>A107+1</f>
        <v>90</v>
      </c>
      <c r="B109" s="115"/>
      <c r="C109" s="92">
        <v>2498469</v>
      </c>
      <c r="D109" s="94" t="s">
        <v>85</v>
      </c>
      <c r="E109" s="87">
        <v>112</v>
      </c>
      <c r="F109" s="31" t="s">
        <v>90</v>
      </c>
      <c r="G109" s="63">
        <v>2503200</v>
      </c>
      <c r="H109" s="63">
        <v>2503200</v>
      </c>
      <c r="I109" s="63">
        <v>2503200</v>
      </c>
      <c r="J109" s="63">
        <v>2503200</v>
      </c>
      <c r="K109" s="63">
        <v>2503200</v>
      </c>
      <c r="L109" s="63">
        <v>2503200</v>
      </c>
      <c r="M109" s="63">
        <v>2503200</v>
      </c>
      <c r="N109" s="63">
        <v>2503200</v>
      </c>
      <c r="O109" s="56">
        <v>2503200</v>
      </c>
      <c r="P109" s="56">
        <v>2503200</v>
      </c>
      <c r="Q109" s="56">
        <v>2503200</v>
      </c>
      <c r="R109" s="56">
        <v>2503200</v>
      </c>
      <c r="S109" s="40">
        <f t="shared" si="11"/>
        <v>30038400</v>
      </c>
      <c r="T109" s="40">
        <f t="shared" si="10"/>
        <v>2503200</v>
      </c>
      <c r="U109" s="96">
        <f>SUM(S109:T110)</f>
        <v>58768892</v>
      </c>
      <c r="W109" s="22"/>
    </row>
    <row r="110" spans="1:23" s="5" customFormat="1" ht="21.75" customHeight="1" thickBot="1">
      <c r="A110" s="91"/>
      <c r="B110" s="116"/>
      <c r="C110" s="93"/>
      <c r="D110" s="95"/>
      <c r="E110" s="86">
        <v>113</v>
      </c>
      <c r="F110" s="32" t="s">
        <v>20</v>
      </c>
      <c r="G110" s="64">
        <v>2017484</v>
      </c>
      <c r="H110" s="64">
        <v>2017484</v>
      </c>
      <c r="I110" s="64">
        <v>2017484</v>
      </c>
      <c r="J110" s="64">
        <v>2017484</v>
      </c>
      <c r="K110" s="64">
        <v>2017484</v>
      </c>
      <c r="L110" s="64">
        <v>2017484</v>
      </c>
      <c r="M110" s="64">
        <v>2017484</v>
      </c>
      <c r="N110" s="64">
        <v>2017484</v>
      </c>
      <c r="O110" s="38">
        <v>2017484</v>
      </c>
      <c r="P110" s="38">
        <v>2017484</v>
      </c>
      <c r="Q110" s="38">
        <v>2017484</v>
      </c>
      <c r="R110" s="38">
        <v>2017484</v>
      </c>
      <c r="S110" s="37">
        <f t="shared" si="11"/>
        <v>24209808</v>
      </c>
      <c r="T110" s="37">
        <f t="shared" si="10"/>
        <v>2017484</v>
      </c>
      <c r="U110" s="97"/>
      <c r="W110" s="22"/>
    </row>
    <row r="111" spans="1:23" s="5" customFormat="1" ht="21.75" customHeight="1">
      <c r="A111" s="90">
        <f>A109+1</f>
        <v>91</v>
      </c>
      <c r="B111" s="115"/>
      <c r="C111" s="92">
        <v>3225635</v>
      </c>
      <c r="D111" s="94" t="s">
        <v>86</v>
      </c>
      <c r="E111" s="87">
        <v>112</v>
      </c>
      <c r="F111" s="31" t="s">
        <v>90</v>
      </c>
      <c r="G111" s="63">
        <v>2503200</v>
      </c>
      <c r="H111" s="63">
        <v>2503200</v>
      </c>
      <c r="I111" s="63">
        <v>2503200</v>
      </c>
      <c r="J111" s="63">
        <v>2503200</v>
      </c>
      <c r="K111" s="63">
        <v>2503200</v>
      </c>
      <c r="L111" s="63">
        <v>2503200</v>
      </c>
      <c r="M111" s="63">
        <v>2503200</v>
      </c>
      <c r="N111" s="63">
        <v>2503200</v>
      </c>
      <c r="O111" s="56">
        <v>2503200</v>
      </c>
      <c r="P111" s="56">
        <v>2503200</v>
      </c>
      <c r="Q111" s="56">
        <v>2503200</v>
      </c>
      <c r="R111" s="56">
        <v>2503200</v>
      </c>
      <c r="S111" s="40">
        <f t="shared" si="11"/>
        <v>30038400</v>
      </c>
      <c r="T111" s="40">
        <f t="shared" si="10"/>
        <v>2503200</v>
      </c>
      <c r="U111" s="96">
        <f>SUM(S111:T112)</f>
        <v>58768892</v>
      </c>
      <c r="W111" s="22"/>
    </row>
    <row r="112" spans="1:23" s="5" customFormat="1" ht="21.75" customHeight="1" thickBot="1">
      <c r="A112" s="91"/>
      <c r="B112" s="116"/>
      <c r="C112" s="93"/>
      <c r="D112" s="95"/>
      <c r="E112" s="86">
        <v>113</v>
      </c>
      <c r="F112" s="32" t="s">
        <v>20</v>
      </c>
      <c r="G112" s="64">
        <v>2017484</v>
      </c>
      <c r="H112" s="64">
        <v>2017484</v>
      </c>
      <c r="I112" s="64">
        <v>2017484</v>
      </c>
      <c r="J112" s="64">
        <v>2017484</v>
      </c>
      <c r="K112" s="64">
        <v>2017484</v>
      </c>
      <c r="L112" s="64">
        <v>2017484</v>
      </c>
      <c r="M112" s="64">
        <v>2017484</v>
      </c>
      <c r="N112" s="64">
        <v>2017484</v>
      </c>
      <c r="O112" s="38">
        <v>2017484</v>
      </c>
      <c r="P112" s="38">
        <v>2017484</v>
      </c>
      <c r="Q112" s="38">
        <v>2017484</v>
      </c>
      <c r="R112" s="38">
        <v>2017484</v>
      </c>
      <c r="S112" s="37">
        <f t="shared" si="11"/>
        <v>24209808</v>
      </c>
      <c r="T112" s="37">
        <f t="shared" si="10"/>
        <v>2017484</v>
      </c>
      <c r="U112" s="97"/>
      <c r="W112" s="22"/>
    </row>
    <row r="113" spans="1:23" s="5" customFormat="1" ht="21.75" customHeight="1">
      <c r="A113" s="90">
        <f>A111+1</f>
        <v>92</v>
      </c>
      <c r="B113" s="115"/>
      <c r="C113" s="92">
        <v>2929582</v>
      </c>
      <c r="D113" s="94" t="s">
        <v>87</v>
      </c>
      <c r="E113" s="87">
        <v>112</v>
      </c>
      <c r="F113" s="31" t="s">
        <v>90</v>
      </c>
      <c r="G113" s="63">
        <v>2503200</v>
      </c>
      <c r="H113" s="63">
        <v>2503200</v>
      </c>
      <c r="I113" s="63">
        <v>2503200</v>
      </c>
      <c r="J113" s="63">
        <v>2503200</v>
      </c>
      <c r="K113" s="63">
        <v>2503200</v>
      </c>
      <c r="L113" s="63">
        <v>2503200</v>
      </c>
      <c r="M113" s="63">
        <v>2503200</v>
      </c>
      <c r="N113" s="63">
        <v>2503200</v>
      </c>
      <c r="O113" s="56">
        <v>2503200</v>
      </c>
      <c r="P113" s="56">
        <v>2503200</v>
      </c>
      <c r="Q113" s="56">
        <v>2503200</v>
      </c>
      <c r="R113" s="56">
        <v>2503200</v>
      </c>
      <c r="S113" s="40">
        <f t="shared" si="11"/>
        <v>30038400</v>
      </c>
      <c r="T113" s="40">
        <f t="shared" si="10"/>
        <v>2503200</v>
      </c>
      <c r="U113" s="96">
        <f>SUM(S113:T114)</f>
        <v>58768892</v>
      </c>
      <c r="W113" s="22"/>
    </row>
    <row r="114" spans="1:23" s="5" customFormat="1" ht="21.75" customHeight="1" thickBot="1">
      <c r="A114" s="91"/>
      <c r="B114" s="116"/>
      <c r="C114" s="93"/>
      <c r="D114" s="95"/>
      <c r="E114" s="86">
        <v>113</v>
      </c>
      <c r="F114" s="32" t="s">
        <v>20</v>
      </c>
      <c r="G114" s="64">
        <v>2017484</v>
      </c>
      <c r="H114" s="64">
        <v>2017484</v>
      </c>
      <c r="I114" s="64">
        <v>2017484</v>
      </c>
      <c r="J114" s="64">
        <v>2017484</v>
      </c>
      <c r="K114" s="64">
        <v>2017484</v>
      </c>
      <c r="L114" s="64">
        <v>2017484</v>
      </c>
      <c r="M114" s="64">
        <v>2017484</v>
      </c>
      <c r="N114" s="64">
        <v>2017484</v>
      </c>
      <c r="O114" s="38">
        <v>2017484</v>
      </c>
      <c r="P114" s="38">
        <v>2017484</v>
      </c>
      <c r="Q114" s="38">
        <v>2017484</v>
      </c>
      <c r="R114" s="38">
        <v>2017484</v>
      </c>
      <c r="S114" s="37">
        <f t="shared" si="11"/>
        <v>24209808</v>
      </c>
      <c r="T114" s="37">
        <f t="shared" si="10"/>
        <v>2017484</v>
      </c>
      <c r="U114" s="97"/>
      <c r="W114" s="22"/>
    </row>
    <row r="115" spans="1:23" s="5" customFormat="1" ht="21.75" customHeight="1">
      <c r="A115" s="90">
        <f>A113+1</f>
        <v>93</v>
      </c>
      <c r="B115" s="115"/>
      <c r="C115" s="92">
        <v>4334066</v>
      </c>
      <c r="D115" s="94" t="s">
        <v>88</v>
      </c>
      <c r="E115" s="87">
        <v>112</v>
      </c>
      <c r="F115" s="31" t="s">
        <v>90</v>
      </c>
      <c r="G115" s="63">
        <v>2503200</v>
      </c>
      <c r="H115" s="63">
        <v>2503200</v>
      </c>
      <c r="I115" s="63">
        <v>2503200</v>
      </c>
      <c r="J115" s="63">
        <v>2503200</v>
      </c>
      <c r="K115" s="63">
        <v>2503200</v>
      </c>
      <c r="L115" s="63">
        <v>2503200</v>
      </c>
      <c r="M115" s="63">
        <v>2503200</v>
      </c>
      <c r="N115" s="63">
        <v>2503200</v>
      </c>
      <c r="O115" s="56">
        <v>2503200</v>
      </c>
      <c r="P115" s="56">
        <v>2503200</v>
      </c>
      <c r="Q115" s="56">
        <v>2503200</v>
      </c>
      <c r="R115" s="56">
        <v>2503200</v>
      </c>
      <c r="S115" s="40">
        <f t="shared" si="11"/>
        <v>30038400</v>
      </c>
      <c r="T115" s="40">
        <f t="shared" si="10"/>
        <v>2503200</v>
      </c>
      <c r="U115" s="96">
        <f>SUM(S115:T116)</f>
        <v>58768892</v>
      </c>
      <c r="W115" s="22"/>
    </row>
    <row r="116" spans="1:23" s="5" customFormat="1" ht="21.75" customHeight="1" thickBot="1">
      <c r="A116" s="91"/>
      <c r="B116" s="116"/>
      <c r="C116" s="93"/>
      <c r="D116" s="95"/>
      <c r="E116" s="86">
        <v>113</v>
      </c>
      <c r="F116" s="32" t="s">
        <v>20</v>
      </c>
      <c r="G116" s="64">
        <v>2017484</v>
      </c>
      <c r="H116" s="64">
        <v>2017484</v>
      </c>
      <c r="I116" s="64">
        <v>2017484</v>
      </c>
      <c r="J116" s="64">
        <v>2017484</v>
      </c>
      <c r="K116" s="64">
        <v>2017484</v>
      </c>
      <c r="L116" s="64">
        <v>2017484</v>
      </c>
      <c r="M116" s="64">
        <v>2017484</v>
      </c>
      <c r="N116" s="64">
        <v>2017484</v>
      </c>
      <c r="O116" s="38">
        <v>2017484</v>
      </c>
      <c r="P116" s="38">
        <v>2017484</v>
      </c>
      <c r="Q116" s="38">
        <v>2017484</v>
      </c>
      <c r="R116" s="38">
        <v>2017484</v>
      </c>
      <c r="S116" s="37">
        <f t="shared" si="11"/>
        <v>24209808</v>
      </c>
      <c r="T116" s="37">
        <f t="shared" si="10"/>
        <v>2017484</v>
      </c>
      <c r="U116" s="97"/>
      <c r="W116" s="22"/>
    </row>
    <row r="117" spans="1:23" s="5" customFormat="1" ht="21.75" customHeight="1" thickBot="1">
      <c r="A117" s="72">
        <f>A115+1</f>
        <v>94</v>
      </c>
      <c r="B117" s="77"/>
      <c r="C117" s="74">
        <v>2538414</v>
      </c>
      <c r="D117" s="68" t="s">
        <v>89</v>
      </c>
      <c r="E117" s="69">
        <v>145</v>
      </c>
      <c r="F117" s="41" t="s">
        <v>26</v>
      </c>
      <c r="G117" s="62">
        <v>4000000</v>
      </c>
      <c r="H117" s="62">
        <v>4000000</v>
      </c>
      <c r="I117" s="62">
        <v>4000000</v>
      </c>
      <c r="J117" s="62">
        <v>4000000</v>
      </c>
      <c r="K117" s="62">
        <v>4000000</v>
      </c>
      <c r="L117" s="62">
        <v>0</v>
      </c>
      <c r="M117" s="62">
        <v>0</v>
      </c>
      <c r="N117" s="62">
        <v>0</v>
      </c>
      <c r="O117" s="57">
        <v>0</v>
      </c>
      <c r="P117" s="57">
        <v>0</v>
      </c>
      <c r="Q117" s="57">
        <v>0</v>
      </c>
      <c r="R117" s="57">
        <v>0</v>
      </c>
      <c r="S117" s="43">
        <f t="shared" si="11"/>
        <v>20000000</v>
      </c>
      <c r="T117" s="43">
        <v>0</v>
      </c>
      <c r="U117" s="52">
        <f>SUM(S117:T117)</f>
        <v>20000000</v>
      </c>
      <c r="W117" s="22"/>
    </row>
    <row r="118" spans="1:23" s="5" customFormat="1" ht="21.75" customHeight="1" thickBot="1">
      <c r="A118" s="72">
        <f>A117+1</f>
        <v>95</v>
      </c>
      <c r="B118" s="77"/>
      <c r="C118" s="74">
        <v>1103878</v>
      </c>
      <c r="D118" s="68" t="s">
        <v>93</v>
      </c>
      <c r="E118" s="69">
        <v>145</v>
      </c>
      <c r="F118" s="41" t="s">
        <v>26</v>
      </c>
      <c r="G118" s="62">
        <v>3000000</v>
      </c>
      <c r="H118" s="62">
        <v>3000000</v>
      </c>
      <c r="I118" s="62">
        <v>3000000</v>
      </c>
      <c r="J118" s="62">
        <v>3000000</v>
      </c>
      <c r="K118" s="62">
        <v>3000000</v>
      </c>
      <c r="L118" s="62">
        <v>3000000</v>
      </c>
      <c r="M118" s="62">
        <v>3000000</v>
      </c>
      <c r="N118" s="62">
        <v>3000000</v>
      </c>
      <c r="O118" s="57">
        <v>3000000</v>
      </c>
      <c r="P118" s="57">
        <v>3000000</v>
      </c>
      <c r="Q118" s="57">
        <v>3000000</v>
      </c>
      <c r="R118" s="57">
        <v>3000000</v>
      </c>
      <c r="S118" s="43">
        <f t="shared" si="11"/>
        <v>36000000</v>
      </c>
      <c r="T118" s="43">
        <v>0</v>
      </c>
      <c r="U118" s="52">
        <f>SUM(S118:T118)</f>
        <v>36000000</v>
      </c>
      <c r="W118" s="22"/>
    </row>
    <row r="119" spans="1:23" s="5" customFormat="1" ht="28.5" customHeight="1">
      <c r="A119" s="107" t="s">
        <v>16</v>
      </c>
      <c r="B119" s="108"/>
      <c r="C119" s="108"/>
      <c r="D119" s="109"/>
      <c r="E119" s="27"/>
      <c r="F119" s="23"/>
      <c r="G119" s="26">
        <f aca="true" t="shared" si="12" ref="G119:U119">SUM(G9:G118)</f>
        <v>147279902</v>
      </c>
      <c r="H119" s="26">
        <f t="shared" si="12"/>
        <v>147279902</v>
      </c>
      <c r="I119" s="26">
        <f t="shared" si="12"/>
        <v>147979902</v>
      </c>
      <c r="J119" s="26">
        <f t="shared" si="12"/>
        <v>148379902</v>
      </c>
      <c r="K119" s="26">
        <f t="shared" si="12"/>
        <v>148179902</v>
      </c>
      <c r="L119" s="26">
        <f t="shared" si="12"/>
        <v>145779902</v>
      </c>
      <c r="M119" s="26">
        <f t="shared" si="12"/>
        <v>138879902</v>
      </c>
      <c r="N119" s="26">
        <f t="shared" si="12"/>
        <v>135479902</v>
      </c>
      <c r="O119" s="26">
        <f t="shared" si="12"/>
        <v>138529902</v>
      </c>
      <c r="P119" s="26">
        <f t="shared" si="12"/>
        <v>139029902</v>
      </c>
      <c r="Q119" s="26">
        <f t="shared" si="12"/>
        <v>139029902</v>
      </c>
      <c r="R119" s="26">
        <f t="shared" si="12"/>
        <v>139029902</v>
      </c>
      <c r="S119" s="26">
        <f t="shared" si="12"/>
        <v>1714858824</v>
      </c>
      <c r="T119" s="26">
        <f t="shared" si="12"/>
        <v>130153620.33333333</v>
      </c>
      <c r="U119" s="26">
        <f t="shared" si="12"/>
        <v>1842797064.333333</v>
      </c>
      <c r="W119" s="22"/>
    </row>
    <row r="120" spans="1:21" s="5" customFormat="1" ht="28.5" customHeight="1">
      <c r="A120" s="6"/>
      <c r="B120" s="6"/>
      <c r="C120" s="16"/>
      <c r="D120" s="13"/>
      <c r="E120" s="8"/>
      <c r="F120" s="13"/>
      <c r="G120" s="14"/>
      <c r="H120" s="15"/>
      <c r="I120" s="15"/>
      <c r="J120" s="15"/>
      <c r="K120" s="15"/>
      <c r="L120" s="10"/>
      <c r="M120" s="10"/>
      <c r="N120" s="10"/>
      <c r="O120" s="10"/>
      <c r="P120" s="10"/>
      <c r="Q120" s="11"/>
      <c r="R120" s="10"/>
      <c r="S120" s="12"/>
      <c r="T120" s="12"/>
      <c r="U120" s="12"/>
    </row>
    <row r="121" spans="1:21" s="5" customFormat="1" ht="28.5" customHeight="1" hidden="1">
      <c r="A121" s="6"/>
      <c r="B121" s="6"/>
      <c r="C121" s="7"/>
      <c r="D121" s="8"/>
      <c r="E121" s="1"/>
      <c r="F121" s="8"/>
      <c r="G121" s="9"/>
      <c r="H121" s="10"/>
      <c r="I121" s="10"/>
      <c r="J121" s="10"/>
      <c r="K121" s="10"/>
      <c r="L121" s="10"/>
      <c r="M121" s="10"/>
      <c r="N121" s="10"/>
      <c r="O121" s="10"/>
      <c r="P121" s="10"/>
      <c r="Q121" s="11"/>
      <c r="R121" s="10"/>
      <c r="S121" s="12">
        <f>+S119+T119</f>
        <v>1845012444.3333333</v>
      </c>
      <c r="T121" s="12">
        <f>+U119-S121</f>
        <v>-2215380.0000002384</v>
      </c>
      <c r="U121" s="12"/>
    </row>
  </sheetData>
  <sheetProtection password="CC27" sheet="1"/>
  <autoFilter ref="A8:U121"/>
  <mergeCells count="78">
    <mergeCell ref="U93:U94"/>
    <mergeCell ref="U95:U96"/>
    <mergeCell ref="U97:U98"/>
    <mergeCell ref="U99:U100"/>
    <mergeCell ref="U101:U102"/>
    <mergeCell ref="B101:B102"/>
    <mergeCell ref="B99:B100"/>
    <mergeCell ref="B97:B98"/>
    <mergeCell ref="B93:B94"/>
    <mergeCell ref="C97:C98"/>
    <mergeCell ref="U103:U104"/>
    <mergeCell ref="U105:U106"/>
    <mergeCell ref="U107:U108"/>
    <mergeCell ref="U109:U110"/>
    <mergeCell ref="U111:U112"/>
    <mergeCell ref="U113:U114"/>
    <mergeCell ref="U115:U116"/>
    <mergeCell ref="A115:A116"/>
    <mergeCell ref="C115:C116"/>
    <mergeCell ref="D115:D116"/>
    <mergeCell ref="B115:B116"/>
    <mergeCell ref="D113:D114"/>
    <mergeCell ref="C113:C114"/>
    <mergeCell ref="B113:B114"/>
    <mergeCell ref="A113:A114"/>
    <mergeCell ref="A111:A112"/>
    <mergeCell ref="B111:B112"/>
    <mergeCell ref="C111:C112"/>
    <mergeCell ref="D111:D112"/>
    <mergeCell ref="D109:D110"/>
    <mergeCell ref="C109:C110"/>
    <mergeCell ref="B109:B110"/>
    <mergeCell ref="A109:A110"/>
    <mergeCell ref="A107:A108"/>
    <mergeCell ref="B107:B108"/>
    <mergeCell ref="C107:C108"/>
    <mergeCell ref="D107:D108"/>
    <mergeCell ref="D105:D106"/>
    <mergeCell ref="C105:C106"/>
    <mergeCell ref="B105:B106"/>
    <mergeCell ref="A105:A106"/>
    <mergeCell ref="A103:A104"/>
    <mergeCell ref="C103:C104"/>
    <mergeCell ref="A95:A96"/>
    <mergeCell ref="A97:A98"/>
    <mergeCell ref="A6:Q6"/>
    <mergeCell ref="A7:Q7"/>
    <mergeCell ref="B9:B10"/>
    <mergeCell ref="C9:C10"/>
    <mergeCell ref="D12:D13"/>
    <mergeCell ref="A12:A13"/>
    <mergeCell ref="A119:D119"/>
    <mergeCell ref="A99:A100"/>
    <mergeCell ref="A101:A102"/>
    <mergeCell ref="B12:B13"/>
    <mergeCell ref="C12:C13"/>
    <mergeCell ref="C101:C102"/>
    <mergeCell ref="D101:D102"/>
    <mergeCell ref="D103:D104"/>
    <mergeCell ref="B103:B104"/>
    <mergeCell ref="B95:B96"/>
    <mergeCell ref="D97:D98"/>
    <mergeCell ref="D99:D100"/>
    <mergeCell ref="C99:C100"/>
    <mergeCell ref="A93:A94"/>
    <mergeCell ref="C93:C94"/>
    <mergeCell ref="D93:D94"/>
    <mergeCell ref="D95:D96"/>
    <mergeCell ref="C95:C96"/>
    <mergeCell ref="A16:A17"/>
    <mergeCell ref="B16:B17"/>
    <mergeCell ref="C16:C17"/>
    <mergeCell ref="D16:D17"/>
    <mergeCell ref="U16:U17"/>
    <mergeCell ref="U9:U10"/>
    <mergeCell ref="U12:U13"/>
    <mergeCell ref="D9:D10"/>
    <mergeCell ref="A9:A10"/>
  </mergeCells>
  <printOptions horizontalCentered="1"/>
  <pageMargins left="0.15748031496062992" right="0.15748031496062992" top="0.1968503937007874" bottom="1.4173228346456694" header="0.15748031496062992" footer="0.15748031496062992"/>
  <pageSetup fitToHeight="0" horizontalDpi="300" verticalDpi="300" orientation="landscape" paperSize="5" scale="42" r:id="rId2"/>
  <rowBreaks count="1" manualBreakCount="1">
    <brk id="53" max="2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*********</dc:creator>
  <cp:keywords/>
  <dc:description/>
  <cp:lastModifiedBy>Jorge Villalba</cp:lastModifiedBy>
  <cp:lastPrinted>2019-01-31T23:33:29Z</cp:lastPrinted>
  <dcterms:created xsi:type="dcterms:W3CDTF">2003-03-07T14:03:57Z</dcterms:created>
  <dcterms:modified xsi:type="dcterms:W3CDTF">2020-02-03T13:00:31Z</dcterms:modified>
  <cp:category/>
  <cp:version/>
  <cp:contentType/>
  <cp:contentStatus/>
</cp:coreProperties>
</file>