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9180" windowHeight="4185" tabRatio="402"/>
  </bookViews>
  <sheets>
    <sheet name="FONACIDE" sheetId="4" r:id="rId1"/>
  </sheets>
  <calcPr calcId="144525"/>
</workbook>
</file>

<file path=xl/calcChain.xml><?xml version="1.0" encoding="utf-8"?>
<calcChain xmlns="http://schemas.openxmlformats.org/spreadsheetml/2006/main">
  <c r="N29" i="4" l="1"/>
  <c r="N28" i="4" s="1"/>
  <c r="N27" i="4" s="1"/>
  <c r="M29" i="4"/>
  <c r="M28" i="4" s="1"/>
  <c r="M27" i="4" s="1"/>
  <c r="N24" i="4"/>
  <c r="N23" i="4" s="1"/>
  <c r="N22" i="4" s="1"/>
  <c r="M24" i="4"/>
  <c r="M23" i="4"/>
  <c r="M22" i="4" s="1"/>
  <c r="N19" i="4"/>
  <c r="M19" i="4"/>
  <c r="M18" i="4" s="1"/>
  <c r="M17" i="4" s="1"/>
  <c r="M16" i="4" s="1"/>
  <c r="M31" i="4" s="1"/>
  <c r="N18" i="4"/>
  <c r="N17" i="4" s="1"/>
  <c r="N16" i="4" s="1"/>
  <c r="N31" i="4" s="1"/>
  <c r="O29" i="4"/>
  <c r="O28" i="4"/>
  <c r="O27" i="4" s="1"/>
  <c r="O24" i="4"/>
  <c r="O23" i="4" s="1"/>
  <c r="O22" i="4" s="1"/>
  <c r="O19" i="4"/>
  <c r="O18" i="4" s="1"/>
  <c r="O17" i="4" s="1"/>
  <c r="O16" i="4" l="1"/>
  <c r="O31" i="4" s="1"/>
  <c r="J25" i="4"/>
  <c r="J20" i="4"/>
  <c r="R30" i="4" l="1"/>
  <c r="S30" i="4" s="1"/>
  <c r="R25" i="4"/>
  <c r="R24" i="4" s="1"/>
  <c r="R23" i="4" s="1"/>
  <c r="R22" i="4" s="1"/>
  <c r="R20" i="4"/>
  <c r="S20" i="4" s="1"/>
  <c r="P29" i="4"/>
  <c r="P28" i="4" s="1"/>
  <c r="P27" i="4" s="1"/>
  <c r="P24" i="4"/>
  <c r="P23" i="4" s="1"/>
  <c r="P22" i="4" s="1"/>
  <c r="P19" i="4"/>
  <c r="P18" i="4" s="1"/>
  <c r="P17" i="4" s="1"/>
  <c r="L29" i="4"/>
  <c r="L28" i="4" s="1"/>
  <c r="L27" i="4" s="1"/>
  <c r="L24" i="4"/>
  <c r="L23" i="4" s="1"/>
  <c r="L22" i="4" s="1"/>
  <c r="L19" i="4"/>
  <c r="L18" i="4" s="1"/>
  <c r="L17" i="4" s="1"/>
  <c r="Q29" i="4"/>
  <c r="Q28" i="4" s="1"/>
  <c r="Q27" i="4" s="1"/>
  <c r="Q24" i="4"/>
  <c r="Q23" i="4" s="1"/>
  <c r="Q22" i="4" s="1"/>
  <c r="Q19" i="4"/>
  <c r="Q18" i="4" s="1"/>
  <c r="Q17" i="4" s="1"/>
  <c r="R29" i="4"/>
  <c r="R28" i="4" s="1"/>
  <c r="R27" i="4" s="1"/>
  <c r="I29" i="4"/>
  <c r="I28" i="4" s="1"/>
  <c r="I27" i="4" s="1"/>
  <c r="K29" i="4"/>
  <c r="K28" i="4" s="1"/>
  <c r="K27" i="4" s="1"/>
  <c r="I24" i="4"/>
  <c r="I23" i="4" s="1"/>
  <c r="I22" i="4" s="1"/>
  <c r="J24" i="4"/>
  <c r="J23" i="4" s="1"/>
  <c r="J22" i="4" s="1"/>
  <c r="K24" i="4"/>
  <c r="K23" i="4" s="1"/>
  <c r="K22" i="4" s="1"/>
  <c r="I19" i="4"/>
  <c r="I18" i="4" s="1"/>
  <c r="I17" i="4" s="1"/>
  <c r="J19" i="4"/>
  <c r="J18" i="4" s="1"/>
  <c r="J17" i="4" s="1"/>
  <c r="K19" i="4"/>
  <c r="K18" i="4" s="1"/>
  <c r="K17" i="4" s="1"/>
  <c r="J30" i="4"/>
  <c r="J29" i="4" s="1"/>
  <c r="J28" i="4" s="1"/>
  <c r="J27" i="4" s="1"/>
  <c r="H19" i="4"/>
  <c r="H18" i="4" s="1"/>
  <c r="H17" i="4" s="1"/>
  <c r="H24" i="4"/>
  <c r="H23" i="4" s="1"/>
  <c r="H22" i="4" s="1"/>
  <c r="H29" i="4"/>
  <c r="H28" i="4" s="1"/>
  <c r="H27" i="4" s="1"/>
  <c r="T30" i="4" l="1"/>
  <c r="T29" i="4" s="1"/>
  <c r="T28" i="4" s="1"/>
  <c r="T27" i="4" s="1"/>
  <c r="S29" i="4"/>
  <c r="S28" i="4" s="1"/>
  <c r="S27" i="4" s="1"/>
  <c r="R19" i="4"/>
  <c r="R18" i="4" s="1"/>
  <c r="R17" i="4" s="1"/>
  <c r="R16" i="4" s="1"/>
  <c r="R31" i="4" s="1"/>
  <c r="H16" i="4"/>
  <c r="H31" i="4" s="1"/>
  <c r="Q16" i="4"/>
  <c r="Q31" i="4" s="1"/>
  <c r="L16" i="4"/>
  <c r="L31" i="4" s="1"/>
  <c r="P16" i="4"/>
  <c r="P31" i="4" s="1"/>
  <c r="S25" i="4"/>
  <c r="T20" i="4"/>
  <c r="T19" i="4" s="1"/>
  <c r="T18" i="4" s="1"/>
  <c r="T17" i="4" s="1"/>
  <c r="U17" i="4" s="1"/>
  <c r="S19" i="4"/>
  <c r="S18" i="4" s="1"/>
  <c r="S17" i="4" s="1"/>
  <c r="K16" i="4"/>
  <c r="K31" i="4" s="1"/>
  <c r="I16" i="4"/>
  <c r="I31" i="4" s="1"/>
  <c r="J16" i="4"/>
  <c r="J31" i="4" s="1"/>
  <c r="U27" i="4"/>
  <c r="U29" i="4" l="1"/>
  <c r="U28" i="4"/>
  <c r="U30" i="4"/>
  <c r="U19" i="4"/>
  <c r="U20" i="4"/>
  <c r="U18" i="4"/>
  <c r="S24" i="4"/>
  <c r="S23" i="4" s="1"/>
  <c r="S22" i="4" s="1"/>
  <c r="S16" i="4" s="1"/>
  <c r="S31" i="4" s="1"/>
  <c r="T25" i="4"/>
  <c r="T24" i="4" l="1"/>
  <c r="U25" i="4"/>
  <c r="T23" i="4" l="1"/>
  <c r="U24" i="4"/>
  <c r="T22" i="4" l="1"/>
  <c r="U23" i="4"/>
  <c r="U22" i="4" l="1"/>
  <c r="T16" i="4"/>
  <c r="T31" i="4" l="1"/>
  <c r="U31" i="4" s="1"/>
  <c r="U16" i="4"/>
</calcChain>
</file>

<file path=xl/sharedStrings.xml><?xml version="1.0" encoding="utf-8"?>
<sst xmlns="http://schemas.openxmlformats.org/spreadsheetml/2006/main" count="121" uniqueCount="58">
  <si>
    <t>Modificaciones</t>
  </si>
  <si>
    <t>Descripción</t>
  </si>
  <si>
    <t>Total General</t>
  </si>
  <si>
    <t>Grupo</t>
  </si>
  <si>
    <t>Sub Grupo</t>
  </si>
  <si>
    <t>Detalle</t>
  </si>
  <si>
    <t>F.F.</t>
  </si>
  <si>
    <t>Origen</t>
  </si>
  <si>
    <t>Presupuesto Inicial</t>
  </si>
  <si>
    <t>% de Ejecución</t>
  </si>
  <si>
    <t xml:space="preserve">Total   Recaudado </t>
  </si>
  <si>
    <t xml:space="preserve">Total  Devengado       </t>
  </si>
  <si>
    <t>ANEXO B-06-04</t>
  </si>
  <si>
    <t>Presupuesto Vigente</t>
  </si>
  <si>
    <t>MUNICIPALIDAD DE LIBERACION</t>
  </si>
  <si>
    <t>NIVEL:</t>
  </si>
  <si>
    <t>ENTIDAD:</t>
  </si>
  <si>
    <t>PROGRAMA:</t>
  </si>
  <si>
    <t/>
  </si>
  <si>
    <t>TOTAL DE INGRESOS</t>
  </si>
  <si>
    <t>100</t>
  </si>
  <si>
    <t>INGRESOS CORRIENTES</t>
  </si>
  <si>
    <t>003</t>
  </si>
  <si>
    <t>021</t>
  </si>
  <si>
    <t>150</t>
  </si>
  <si>
    <t>TRANSFERENCIAS CORRIENTES</t>
  </si>
  <si>
    <t>153</t>
  </si>
  <si>
    <t>Transf.Consol.Ent. y Org. del Estado p/Coparticipac.</t>
  </si>
  <si>
    <t>200</t>
  </si>
  <si>
    <t>INGRESOS DE CAPITAL</t>
  </si>
  <si>
    <t>220</t>
  </si>
  <si>
    <t>TRANSFERENCIAS DE CAPITAL</t>
  </si>
  <si>
    <t>223</t>
  </si>
  <si>
    <t xml:space="preserve">Transferencias consolidables de Entidades y Organismos de Estado </t>
  </si>
  <si>
    <t>300</t>
  </si>
  <si>
    <t>RECURSOS DE FINANCIAMIENTO</t>
  </si>
  <si>
    <t>340</t>
  </si>
  <si>
    <t>SALDO INICIAL DE CAJA</t>
  </si>
  <si>
    <t>343</t>
  </si>
  <si>
    <t>Saldo Inicial Recursos Institucionales</t>
  </si>
  <si>
    <t>De Recursos con Afectación especifica</t>
  </si>
  <si>
    <t>01-01  INTENDENCIA MUNICIPAL (FONACIDE)</t>
  </si>
  <si>
    <t>O.F.</t>
  </si>
  <si>
    <t>30</t>
  </si>
  <si>
    <t>239 MUNICIPALIDAD DE LIBERACION</t>
  </si>
  <si>
    <t>050</t>
  </si>
  <si>
    <t>Devengado / Recaudado</t>
  </si>
  <si>
    <t>MAYO</t>
  </si>
  <si>
    <t>JUNIO</t>
  </si>
  <si>
    <t>Aportes del Gobierno Central con FONACIDE</t>
  </si>
  <si>
    <t>EJERCICIO FISCAL 2016</t>
  </si>
  <si>
    <t>EJECUCIÓN PRESUPUESTARIA DE RECURSOS - AL 30/06/2016</t>
  </si>
  <si>
    <t>ENERO</t>
  </si>
  <si>
    <t>FEBRERO</t>
  </si>
  <si>
    <t>MARZO</t>
  </si>
  <si>
    <t>ABRIL</t>
  </si>
  <si>
    <t>Acumulado Semestre Vencido</t>
  </si>
  <si>
    <t>Acumulado Semestre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</si>
</sst>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24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u/>
      <sz val="11"/>
      <name val="Cambria"/>
      <family val="1"/>
      <scheme val="major"/>
    </font>
    <font>
      <sz val="9"/>
      <name val="Book Antiqua"/>
      <family val="1"/>
    </font>
    <font>
      <b/>
      <sz val="16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wrapText="1"/>
    </xf>
    <xf numFmtId="0" fontId="7" fillId="0" borderId="4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quotePrefix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5" fillId="0" borderId="0" xfId="0" applyFont="1"/>
    <xf numFmtId="49" fontId="8" fillId="0" borderId="12" xfId="1" applyNumberFormat="1" applyFont="1" applyBorder="1" applyAlignment="1">
      <alignment horizontal="center"/>
    </xf>
    <xf numFmtId="49" fontId="8" fillId="0" borderId="12" xfId="1" applyNumberFormat="1" applyFont="1" applyBorder="1" applyAlignment="1">
      <alignment horizontal="left"/>
    </xf>
    <xf numFmtId="3" fontId="8" fillId="0" borderId="12" xfId="1" applyNumberFormat="1" applyFont="1" applyBorder="1" applyAlignment="1">
      <alignment horizontal="right"/>
    </xf>
    <xf numFmtId="49" fontId="7" fillId="0" borderId="12" xfId="1" applyNumberFormat="1" applyFont="1" applyBorder="1" applyAlignment="1">
      <alignment horizontal="center"/>
    </xf>
    <xf numFmtId="49" fontId="7" fillId="0" borderId="12" xfId="1" applyNumberFormat="1" applyFont="1" applyBorder="1" applyAlignment="1">
      <alignment horizontal="left"/>
    </xf>
    <xf numFmtId="3" fontId="7" fillId="0" borderId="12" xfId="1" applyNumberFormat="1" applyFont="1" applyBorder="1" applyAlignment="1">
      <alignment horizontal="right"/>
    </xf>
    <xf numFmtId="0" fontId="7" fillId="0" borderId="12" xfId="1" applyNumberFormat="1" applyFont="1" applyBorder="1" applyAlignment="1">
      <alignment horizontal="right"/>
    </xf>
    <xf numFmtId="49" fontId="8" fillId="0" borderId="13" xfId="1" applyNumberFormat="1" applyFont="1" applyBorder="1" applyAlignment="1">
      <alignment horizontal="center"/>
    </xf>
    <xf numFmtId="49" fontId="7" fillId="0" borderId="13" xfId="1" applyNumberFormat="1" applyFont="1" applyBorder="1" applyAlignment="1">
      <alignment horizontal="center"/>
    </xf>
    <xf numFmtId="4" fontId="8" fillId="0" borderId="14" xfId="1" applyNumberFormat="1" applyFont="1" applyBorder="1" applyAlignment="1">
      <alignment horizontal="center"/>
    </xf>
    <xf numFmtId="4" fontId="7" fillId="0" borderId="14" xfId="1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8" fillId="0" borderId="12" xfId="2" applyNumberFormat="1" applyFont="1" applyBorder="1" applyAlignment="1">
      <alignment horizontal="center"/>
    </xf>
    <xf numFmtId="49" fontId="8" fillId="0" borderId="12" xfId="2" applyNumberFormat="1" applyFont="1" applyBorder="1" applyAlignment="1">
      <alignment horizontal="left"/>
    </xf>
    <xf numFmtId="3" fontId="8" fillId="0" borderId="12" xfId="2" applyNumberFormat="1" applyFont="1" applyBorder="1" applyAlignment="1">
      <alignment horizontal="right"/>
    </xf>
    <xf numFmtId="49" fontId="7" fillId="0" borderId="12" xfId="2" applyNumberFormat="1" applyFont="1" applyBorder="1" applyAlignment="1">
      <alignment horizontal="center"/>
    </xf>
    <xf numFmtId="49" fontId="7" fillId="0" borderId="12" xfId="2" applyNumberFormat="1" applyFont="1" applyBorder="1" applyAlignment="1">
      <alignment horizontal="left"/>
    </xf>
    <xf numFmtId="3" fontId="7" fillId="0" borderId="12" xfId="2" applyNumberFormat="1" applyFont="1" applyBorder="1" applyAlignment="1">
      <alignment horizontal="right"/>
    </xf>
    <xf numFmtId="0" fontId="7" fillId="0" borderId="12" xfId="2" applyNumberFormat="1" applyFont="1" applyBorder="1" applyAlignment="1">
      <alignment horizontal="right"/>
    </xf>
    <xf numFmtId="0" fontId="8" fillId="0" borderId="0" xfId="0" applyFont="1"/>
    <xf numFmtId="49" fontId="8" fillId="0" borderId="13" xfId="2" applyNumberFormat="1" applyFont="1" applyBorder="1" applyAlignment="1">
      <alignment horizontal="center"/>
    </xf>
    <xf numFmtId="49" fontId="7" fillId="0" borderId="13" xfId="2" applyNumberFormat="1" applyFont="1" applyBorder="1" applyAlignment="1">
      <alignment horizontal="center"/>
    </xf>
    <xf numFmtId="3" fontId="8" fillId="2" borderId="1" xfId="0" applyNumberFormat="1" applyFont="1" applyFill="1" applyBorder="1"/>
    <xf numFmtId="4" fontId="8" fillId="2" borderId="2" xfId="0" applyNumberFormat="1" applyFont="1" applyFill="1" applyBorder="1" applyAlignment="1">
      <alignment horizontal="center"/>
    </xf>
    <xf numFmtId="3" fontId="7" fillId="0" borderId="12" xfId="0" applyNumberFormat="1" applyFont="1" applyBorder="1"/>
    <xf numFmtId="3" fontId="7" fillId="0" borderId="12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7" fillId="0" borderId="12" xfId="1" applyNumberFormat="1" applyFont="1" applyFill="1" applyBorder="1" applyAlignment="1">
      <alignment horizontal="right"/>
    </xf>
    <xf numFmtId="49" fontId="7" fillId="0" borderId="12" xfId="1" applyNumberFormat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left"/>
    </xf>
    <xf numFmtId="3" fontId="7" fillId="0" borderId="12" xfId="0" applyNumberFormat="1" applyFont="1" applyFill="1" applyBorder="1"/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84664</xdr:colOff>
      <xdr:row>0</xdr:row>
      <xdr:rowOff>254001</xdr:rowOff>
    </xdr:from>
    <xdr:to>
      <xdr:col>3</xdr:col>
      <xdr:colOff>100756</xdr:colOff>
      <xdr:row>7</xdr:row>
      <xdr:rowOff>21170</xdr:rowOff>
    </xdr:to>
    <xdr:pic>
      <xdr:nvPicPr>
        <xdr:cNvPr id="5" name="4 Imagen" descr="ESCUDO MUNICIPALID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664" y="254001"/>
          <a:ext cx="1159092" cy="1079502"/>
        </a:xfrm>
        <a:prstGeom prst="rect">
          <a:avLst/>
        </a:prstGeom>
      </xdr:spPr>
    </xdr:pic>
    <xdr:clientData/>
  </xdr:twoCellAnchor>
  <xdr:twoCellAnchor>
    <xdr:from>
      <xdr:col>0</xdr:col>
      <xdr:colOff>127011</xdr:colOff>
      <xdr:row>37</xdr:row>
      <xdr:rowOff>127001</xdr:rowOff>
    </xdr:from>
    <xdr:to>
      <xdr:col>6</xdr:col>
      <xdr:colOff>850911</xdr:colOff>
      <xdr:row>40</xdr:row>
      <xdr:rowOff>57071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27011" y="5527676"/>
          <a:ext cx="3581400" cy="4539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1">
            <a:defRPr sz="1000"/>
          </a:pPr>
          <a:r>
            <a:rPr lang="es-PY" sz="1200" b="1" i="0" strike="noStrike">
              <a:solidFill>
                <a:srgbClr val="000000"/>
              </a:solidFill>
              <a:latin typeface="Book Antiqua"/>
            </a:rPr>
            <a:t>C.P. Heriberto González</a:t>
          </a:r>
          <a:r>
            <a:rPr lang="es-PY" sz="1200" b="1" i="0" strike="noStrike" baseline="0">
              <a:solidFill>
                <a:srgbClr val="000000"/>
              </a:solidFill>
              <a:latin typeface="Book Antiqua"/>
            </a:rPr>
            <a:t> Rivas</a:t>
          </a:r>
        </a:p>
        <a:p>
          <a:pPr algn="ctr" rtl="1">
            <a:defRPr sz="1000"/>
          </a:pPr>
          <a:r>
            <a:rPr lang="es-PY" sz="1200" b="1" i="0" strike="noStrike" baseline="0">
              <a:solidFill>
                <a:srgbClr val="000000"/>
              </a:solidFill>
              <a:latin typeface="Book Antiqua"/>
            </a:rPr>
            <a:t>Dpto. Contabilidad</a:t>
          </a:r>
        </a:p>
        <a:p>
          <a:pPr algn="ctr" rtl="1">
            <a:defRPr sz="1000"/>
          </a:pPr>
          <a:endParaRPr lang="es-PY" sz="1000" b="1" i="0" strike="noStrike">
            <a:solidFill>
              <a:srgbClr val="000000"/>
            </a:solidFill>
            <a:latin typeface="Book Antiqua"/>
          </a:endParaRPr>
        </a:p>
      </xdr:txBody>
    </xdr:sp>
    <xdr:clientData/>
  </xdr:twoCellAnchor>
  <xdr:twoCellAnchor>
    <xdr:from>
      <xdr:col>17</xdr:col>
      <xdr:colOff>0</xdr:colOff>
      <xdr:row>37</xdr:row>
      <xdr:rowOff>52920</xdr:rowOff>
    </xdr:from>
    <xdr:to>
      <xdr:col>18</xdr:col>
      <xdr:colOff>952343</xdr:colOff>
      <xdr:row>40</xdr:row>
      <xdr:rowOff>95252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4687393" y="5453595"/>
          <a:ext cx="2019300" cy="5662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1">
            <a:defRPr sz="1000"/>
          </a:pPr>
          <a:r>
            <a:rPr lang="es-PY" sz="1200" b="1" i="0" strike="noStrike">
              <a:solidFill>
                <a:srgbClr val="000000"/>
              </a:solidFill>
              <a:latin typeface="Book Antiqua"/>
            </a:rPr>
            <a:t>Abog. Ariel Villagra Sosa</a:t>
          </a:r>
        </a:p>
        <a:p>
          <a:pPr algn="ctr" rtl="1">
            <a:defRPr sz="1000"/>
          </a:pPr>
          <a:r>
            <a:rPr lang="es-PY" sz="1200" b="1" i="0" strike="noStrike">
              <a:solidFill>
                <a:srgbClr val="000000"/>
              </a:solidFill>
              <a:latin typeface="Book Antiqua"/>
            </a:rPr>
            <a:t>Intendente Municipal</a:t>
          </a:r>
        </a:p>
      </xdr:txBody>
    </xdr:sp>
    <xdr:clientData/>
  </xdr:twoCellAnchor>
  <xdr:twoCellAnchor>
    <xdr:from>
      <xdr:col>9</xdr:col>
      <xdr:colOff>814829</xdr:colOff>
      <xdr:row>37</xdr:row>
      <xdr:rowOff>74085</xdr:rowOff>
    </xdr:from>
    <xdr:to>
      <xdr:col>12</xdr:col>
      <xdr:colOff>395728</xdr:colOff>
      <xdr:row>40</xdr:row>
      <xdr:rowOff>25321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9493162" y="5429252"/>
          <a:ext cx="2597149" cy="4698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1">
            <a:defRPr sz="1000"/>
          </a:pPr>
          <a:r>
            <a:rPr lang="es-PY" sz="1200" b="1" i="0" strike="noStrike">
              <a:solidFill>
                <a:srgbClr val="000000"/>
              </a:solidFill>
              <a:latin typeface="Book Antiqua"/>
            </a:rPr>
            <a:t>Lic. Enso Rene Oviedo Marecos</a:t>
          </a:r>
          <a:endParaRPr lang="es-PY" sz="1800" b="1" i="0" strike="noStrike" baseline="0">
            <a:solidFill>
              <a:srgbClr val="000000"/>
            </a:solidFill>
            <a:latin typeface="Book Antiqua"/>
          </a:endParaRPr>
        </a:p>
        <a:p>
          <a:pPr algn="ctr" rtl="1">
            <a:defRPr sz="1000"/>
          </a:pPr>
          <a:r>
            <a:rPr lang="es-PY" sz="1200" b="1" i="0" strike="noStrike" baseline="0">
              <a:solidFill>
                <a:srgbClr val="000000"/>
              </a:solidFill>
              <a:latin typeface="Book Antiqua"/>
            </a:rPr>
            <a:t>Dpto. Tesoreria</a:t>
          </a:r>
        </a:p>
        <a:p>
          <a:pPr algn="ctr" rtl="1">
            <a:defRPr sz="1000"/>
          </a:pPr>
          <a:endParaRPr lang="es-PY" sz="1200" b="1" i="0" strike="noStrike">
            <a:solidFill>
              <a:srgbClr val="000000"/>
            </a:solidFill>
            <a:latin typeface="Book Antiqu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="90" zoomScaleNormal="90" workbookViewId="0">
      <selection activeCell="A7" sqref="A7:U8"/>
    </sheetView>
  </sheetViews>
  <sheetFormatPr baseColWidth="10" defaultRowHeight="13.5" x14ac:dyDescent="0.25"/>
  <cols>
    <col min="1" max="6" width="5.7109375" style="6" customWidth="1"/>
    <col min="7" max="7" width="57.140625" style="6" customWidth="1"/>
    <col min="8" max="21" width="14.28515625" style="6" customWidth="1"/>
    <col min="22" max="22" width="11.42578125" style="6"/>
    <col min="23" max="16384" width="11.42578125" style="1"/>
  </cols>
  <sheetData>
    <row r="1" spans="1:22" ht="22.5" customHeight="1" x14ac:dyDescent="0.25"/>
    <row r="2" spans="1:22" x14ac:dyDescent="0.25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2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2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2" customFormat="1" ht="7.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22" s="24" customFormat="1" ht="20.25" x14ac:dyDescent="0.3">
      <c r="A6" s="61" t="s">
        <v>51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2" x14ac:dyDescent="0.25">
      <c r="A7" s="68" t="s">
        <v>50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2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2" s="5" customFormat="1" ht="15" x14ac:dyDescent="0.25">
      <c r="A9" s="22" t="s">
        <v>15</v>
      </c>
      <c r="B9" s="22"/>
      <c r="C9" s="52">
        <v>30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s="5" customFormat="1" ht="15" x14ac:dyDescent="0.25">
      <c r="A10" s="22" t="s">
        <v>16</v>
      </c>
      <c r="B10" s="22"/>
      <c r="C10" s="22" t="s">
        <v>44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s="5" customFormat="1" ht="15" x14ac:dyDescent="0.25">
      <c r="A11" s="22" t="s">
        <v>17</v>
      </c>
      <c r="B11" s="22"/>
      <c r="C11" s="22" t="s">
        <v>41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6" t="s">
        <v>12</v>
      </c>
      <c r="V11" s="22"/>
    </row>
    <row r="12" spans="1:22" s="2" customFormat="1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" customFormat="1" ht="22.5" customHeight="1" x14ac:dyDescent="0.2">
      <c r="A13" s="62" t="s">
        <v>3</v>
      </c>
      <c r="B13" s="64" t="s">
        <v>4</v>
      </c>
      <c r="C13" s="64" t="s">
        <v>7</v>
      </c>
      <c r="D13" s="64" t="s">
        <v>5</v>
      </c>
      <c r="E13" s="64" t="s">
        <v>6</v>
      </c>
      <c r="F13" s="64" t="s">
        <v>42</v>
      </c>
      <c r="G13" s="66" t="s">
        <v>1</v>
      </c>
      <c r="H13" s="64" t="s">
        <v>8</v>
      </c>
      <c r="I13" s="64" t="s">
        <v>0</v>
      </c>
      <c r="J13" s="64" t="s">
        <v>13</v>
      </c>
      <c r="K13" s="64" t="s">
        <v>56</v>
      </c>
      <c r="L13" s="73" t="s">
        <v>46</v>
      </c>
      <c r="M13" s="74"/>
      <c r="N13" s="74"/>
      <c r="O13" s="74"/>
      <c r="P13" s="74"/>
      <c r="Q13" s="74"/>
      <c r="R13" s="64" t="s">
        <v>57</v>
      </c>
      <c r="S13" s="64" t="s">
        <v>11</v>
      </c>
      <c r="T13" s="71" t="s">
        <v>10</v>
      </c>
      <c r="U13" s="58" t="s">
        <v>9</v>
      </c>
      <c r="V13" s="8"/>
    </row>
    <row r="14" spans="1:22" s="4" customFormat="1" ht="22.5" customHeight="1" thickBot="1" x14ac:dyDescent="0.3">
      <c r="A14" s="63"/>
      <c r="B14" s="65"/>
      <c r="C14" s="65"/>
      <c r="D14" s="65"/>
      <c r="E14" s="65"/>
      <c r="F14" s="65"/>
      <c r="G14" s="67"/>
      <c r="H14" s="65"/>
      <c r="I14" s="65"/>
      <c r="J14" s="65"/>
      <c r="K14" s="65"/>
      <c r="L14" s="57" t="s">
        <v>52</v>
      </c>
      <c r="M14" s="57" t="s">
        <v>53</v>
      </c>
      <c r="N14" s="57" t="s">
        <v>54</v>
      </c>
      <c r="O14" s="57" t="s">
        <v>55</v>
      </c>
      <c r="P14" s="57" t="s">
        <v>47</v>
      </c>
      <c r="Q14" s="57" t="s">
        <v>48</v>
      </c>
      <c r="R14" s="65"/>
      <c r="S14" s="65"/>
      <c r="T14" s="72"/>
      <c r="U14" s="59"/>
      <c r="V14" s="9"/>
    </row>
    <row r="15" spans="1:22" s="4" customFormat="1" ht="7.5" customHeight="1" x14ac:dyDescent="0.25">
      <c r="A15" s="10"/>
      <c r="B15" s="11"/>
      <c r="C15" s="11"/>
      <c r="D15" s="11"/>
      <c r="E15" s="11"/>
      <c r="F15" s="11"/>
      <c r="G15" s="12"/>
      <c r="H15" s="11"/>
      <c r="I15" s="1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1"/>
      <c r="U15" s="14"/>
      <c r="V15" s="9"/>
    </row>
    <row r="16" spans="1:22" s="9" customFormat="1" ht="15" customHeight="1" x14ac:dyDescent="0.2">
      <c r="A16" s="32" t="s">
        <v>18</v>
      </c>
      <c r="B16" s="25" t="s">
        <v>18</v>
      </c>
      <c r="C16" s="25" t="s">
        <v>18</v>
      </c>
      <c r="D16" s="25" t="s">
        <v>18</v>
      </c>
      <c r="E16" s="25" t="s">
        <v>18</v>
      </c>
      <c r="F16" s="25" t="s">
        <v>18</v>
      </c>
      <c r="G16" s="26" t="s">
        <v>19</v>
      </c>
      <c r="H16" s="27">
        <f>H17+H22+H27</f>
        <v>797110423</v>
      </c>
      <c r="I16" s="27">
        <f t="shared" ref="I16:T16" si="0">I17+I22+I27</f>
        <v>0</v>
      </c>
      <c r="J16" s="27">
        <f t="shared" si="0"/>
        <v>797110423</v>
      </c>
      <c r="K16" s="27">
        <f t="shared" si="0"/>
        <v>0</v>
      </c>
      <c r="L16" s="27">
        <f t="shared" ref="L16:P16" si="1">L17+L22+L27</f>
        <v>0</v>
      </c>
      <c r="M16" s="27">
        <f t="shared" ref="M16:O16" si="2">M17+M22+M27</f>
        <v>0</v>
      </c>
      <c r="N16" s="27">
        <f t="shared" si="2"/>
        <v>0</v>
      </c>
      <c r="O16" s="27">
        <f t="shared" si="2"/>
        <v>0</v>
      </c>
      <c r="P16" s="27">
        <f t="shared" si="1"/>
        <v>436915862</v>
      </c>
      <c r="Q16" s="27">
        <f t="shared" si="0"/>
        <v>0</v>
      </c>
      <c r="R16" s="27">
        <f t="shared" ref="R16" si="3">R17+R22+R27</f>
        <v>436915862</v>
      </c>
      <c r="S16" s="27">
        <f t="shared" si="0"/>
        <v>436915862</v>
      </c>
      <c r="T16" s="27">
        <f t="shared" si="0"/>
        <v>436915862</v>
      </c>
      <c r="U16" s="34">
        <f>T16*100/J16</f>
        <v>54.812463793363293</v>
      </c>
    </row>
    <row r="17" spans="1:22" s="9" customFormat="1" ht="15" customHeight="1" x14ac:dyDescent="0.2">
      <c r="A17" s="32" t="s">
        <v>20</v>
      </c>
      <c r="B17" s="25" t="s">
        <v>18</v>
      </c>
      <c r="C17" s="25" t="s">
        <v>18</v>
      </c>
      <c r="D17" s="25" t="s">
        <v>18</v>
      </c>
      <c r="E17" s="25" t="s">
        <v>18</v>
      </c>
      <c r="F17" s="25" t="s">
        <v>18</v>
      </c>
      <c r="G17" s="26" t="s">
        <v>21</v>
      </c>
      <c r="H17" s="27">
        <f>H18</f>
        <v>239133127</v>
      </c>
      <c r="I17" s="27">
        <f t="shared" ref="I17:T19" si="4">I18</f>
        <v>0</v>
      </c>
      <c r="J17" s="27">
        <f t="shared" si="4"/>
        <v>239133127</v>
      </c>
      <c r="K17" s="27">
        <f t="shared" si="4"/>
        <v>0</v>
      </c>
      <c r="L17" s="27">
        <f t="shared" si="4"/>
        <v>0</v>
      </c>
      <c r="M17" s="27">
        <f t="shared" si="4"/>
        <v>0</v>
      </c>
      <c r="N17" s="27">
        <f t="shared" si="4"/>
        <v>0</v>
      </c>
      <c r="O17" s="27">
        <f t="shared" si="4"/>
        <v>0</v>
      </c>
      <c r="P17" s="27">
        <f t="shared" si="4"/>
        <v>153680225</v>
      </c>
      <c r="Q17" s="27">
        <f t="shared" si="4"/>
        <v>0</v>
      </c>
      <c r="R17" s="27">
        <f t="shared" si="4"/>
        <v>153680225</v>
      </c>
      <c r="S17" s="27">
        <f t="shared" si="4"/>
        <v>153680225</v>
      </c>
      <c r="T17" s="27">
        <f t="shared" si="4"/>
        <v>153680225</v>
      </c>
      <c r="U17" s="34">
        <f>T17*100/J17</f>
        <v>64.265552384132874</v>
      </c>
    </row>
    <row r="18" spans="1:22" s="9" customFormat="1" ht="15" customHeight="1" x14ac:dyDescent="0.2">
      <c r="A18" s="32" t="s">
        <v>18</v>
      </c>
      <c r="B18" s="25" t="s">
        <v>24</v>
      </c>
      <c r="C18" s="25" t="s">
        <v>18</v>
      </c>
      <c r="D18" s="25" t="s">
        <v>18</v>
      </c>
      <c r="E18" s="25" t="s">
        <v>18</v>
      </c>
      <c r="F18" s="25" t="s">
        <v>18</v>
      </c>
      <c r="G18" s="26" t="s">
        <v>25</v>
      </c>
      <c r="H18" s="27">
        <f>H19</f>
        <v>239133127</v>
      </c>
      <c r="I18" s="27">
        <f t="shared" si="4"/>
        <v>0</v>
      </c>
      <c r="J18" s="27">
        <f t="shared" si="4"/>
        <v>239133127</v>
      </c>
      <c r="K18" s="27">
        <f t="shared" si="4"/>
        <v>0</v>
      </c>
      <c r="L18" s="27">
        <f t="shared" si="4"/>
        <v>0</v>
      </c>
      <c r="M18" s="27">
        <f t="shared" si="4"/>
        <v>0</v>
      </c>
      <c r="N18" s="27">
        <f t="shared" si="4"/>
        <v>0</v>
      </c>
      <c r="O18" s="27">
        <f t="shared" si="4"/>
        <v>0</v>
      </c>
      <c r="P18" s="27">
        <f t="shared" si="4"/>
        <v>153680225</v>
      </c>
      <c r="Q18" s="27">
        <f t="shared" si="4"/>
        <v>0</v>
      </c>
      <c r="R18" s="27">
        <f t="shared" si="4"/>
        <v>153680225</v>
      </c>
      <c r="S18" s="27">
        <f t="shared" si="4"/>
        <v>153680225</v>
      </c>
      <c r="T18" s="27">
        <f t="shared" si="4"/>
        <v>153680225</v>
      </c>
      <c r="U18" s="34">
        <f>T18*100/J18</f>
        <v>64.265552384132874</v>
      </c>
    </row>
    <row r="19" spans="1:22" s="9" customFormat="1" ht="15" customHeight="1" x14ac:dyDescent="0.2">
      <c r="A19" s="32" t="s">
        <v>18</v>
      </c>
      <c r="B19" s="25" t="s">
        <v>18</v>
      </c>
      <c r="C19" s="25" t="s">
        <v>26</v>
      </c>
      <c r="D19" s="25" t="s">
        <v>18</v>
      </c>
      <c r="E19" s="25" t="s">
        <v>18</v>
      </c>
      <c r="F19" s="25" t="s">
        <v>18</v>
      </c>
      <c r="G19" s="26" t="s">
        <v>27</v>
      </c>
      <c r="H19" s="27">
        <f>H20</f>
        <v>239133127</v>
      </c>
      <c r="I19" s="27">
        <f t="shared" si="4"/>
        <v>0</v>
      </c>
      <c r="J19" s="27">
        <f t="shared" si="4"/>
        <v>239133127</v>
      </c>
      <c r="K19" s="27">
        <f t="shared" si="4"/>
        <v>0</v>
      </c>
      <c r="L19" s="27">
        <f t="shared" si="4"/>
        <v>0</v>
      </c>
      <c r="M19" s="27">
        <f t="shared" si="4"/>
        <v>0</v>
      </c>
      <c r="N19" s="27">
        <f t="shared" si="4"/>
        <v>0</v>
      </c>
      <c r="O19" s="27">
        <f t="shared" si="4"/>
        <v>0</v>
      </c>
      <c r="P19" s="27">
        <f t="shared" si="4"/>
        <v>153680225</v>
      </c>
      <c r="Q19" s="27">
        <f t="shared" si="4"/>
        <v>0</v>
      </c>
      <c r="R19" s="27">
        <f t="shared" si="4"/>
        <v>153680225</v>
      </c>
      <c r="S19" s="27">
        <f t="shared" si="4"/>
        <v>153680225</v>
      </c>
      <c r="T19" s="27">
        <f t="shared" si="4"/>
        <v>153680225</v>
      </c>
      <c r="U19" s="34">
        <f>T19*100/J19</f>
        <v>64.265552384132874</v>
      </c>
    </row>
    <row r="20" spans="1:22" s="9" customFormat="1" ht="15" customHeight="1" x14ac:dyDescent="0.2">
      <c r="A20" s="33" t="s">
        <v>18</v>
      </c>
      <c r="B20" s="28" t="s">
        <v>18</v>
      </c>
      <c r="C20" s="54">
        <v>153</v>
      </c>
      <c r="D20" s="54" t="s">
        <v>45</v>
      </c>
      <c r="E20" s="54">
        <v>30</v>
      </c>
      <c r="F20" s="54" t="s">
        <v>22</v>
      </c>
      <c r="G20" s="55" t="s">
        <v>49</v>
      </c>
      <c r="H20" s="53">
        <v>239133127</v>
      </c>
      <c r="I20" s="30">
        <v>0</v>
      </c>
      <c r="J20" s="30">
        <f t="shared" ref="J20" si="5">SUM(H20:I20)</f>
        <v>239133127</v>
      </c>
      <c r="K20" s="56">
        <v>0</v>
      </c>
      <c r="L20" s="49">
        <v>0</v>
      </c>
      <c r="M20" s="49">
        <v>0</v>
      </c>
      <c r="N20" s="49">
        <v>0</v>
      </c>
      <c r="O20" s="49">
        <v>0</v>
      </c>
      <c r="P20" s="49">
        <v>153680225</v>
      </c>
      <c r="Q20" s="49">
        <v>0</v>
      </c>
      <c r="R20" s="49">
        <f>SUM(L20:Q20)</f>
        <v>153680225</v>
      </c>
      <c r="S20" s="30">
        <f>K20+R20</f>
        <v>153680225</v>
      </c>
      <c r="T20" s="30">
        <f>S20</f>
        <v>153680225</v>
      </c>
      <c r="U20" s="35">
        <f>T20*100/J20</f>
        <v>64.265552384132874</v>
      </c>
    </row>
    <row r="21" spans="1:22" s="9" customFormat="1" ht="15" customHeight="1" x14ac:dyDescent="0.2">
      <c r="A21" s="33"/>
      <c r="B21" s="28"/>
      <c r="C21" s="28"/>
      <c r="D21" s="28"/>
      <c r="E21" s="28"/>
      <c r="F21" s="28"/>
      <c r="G21" s="29"/>
      <c r="H21" s="30"/>
      <c r="I21" s="31"/>
      <c r="J21" s="30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35"/>
    </row>
    <row r="22" spans="1:22" s="15" customFormat="1" ht="15" customHeight="1" x14ac:dyDescent="0.2">
      <c r="A22" s="45" t="s">
        <v>28</v>
      </c>
      <c r="B22" s="37" t="s">
        <v>18</v>
      </c>
      <c r="C22" s="37" t="s">
        <v>18</v>
      </c>
      <c r="D22" s="37" t="s">
        <v>18</v>
      </c>
      <c r="E22" s="37" t="s">
        <v>18</v>
      </c>
      <c r="F22" s="37" t="s">
        <v>18</v>
      </c>
      <c r="G22" s="38" t="s">
        <v>29</v>
      </c>
      <c r="H22" s="39">
        <f>H23</f>
        <v>557977296</v>
      </c>
      <c r="I22" s="39">
        <f t="shared" ref="I22:T24" si="6">I23</f>
        <v>0</v>
      </c>
      <c r="J22" s="39">
        <f t="shared" si="6"/>
        <v>557977296</v>
      </c>
      <c r="K22" s="39">
        <f t="shared" si="6"/>
        <v>0</v>
      </c>
      <c r="L22" s="39">
        <f t="shared" si="6"/>
        <v>0</v>
      </c>
      <c r="M22" s="39">
        <f t="shared" si="6"/>
        <v>0</v>
      </c>
      <c r="N22" s="39">
        <f t="shared" si="6"/>
        <v>0</v>
      </c>
      <c r="O22" s="39">
        <f t="shared" si="6"/>
        <v>0</v>
      </c>
      <c r="P22" s="39">
        <f t="shared" si="6"/>
        <v>283235637</v>
      </c>
      <c r="Q22" s="39">
        <f t="shared" si="6"/>
        <v>0</v>
      </c>
      <c r="R22" s="39">
        <f t="shared" si="6"/>
        <v>283235637</v>
      </c>
      <c r="S22" s="39">
        <f t="shared" si="6"/>
        <v>283235637</v>
      </c>
      <c r="T22" s="39">
        <f t="shared" si="6"/>
        <v>283235637</v>
      </c>
      <c r="U22" s="34">
        <f>T22*100/J22</f>
        <v>50.761140109184659</v>
      </c>
    </row>
    <row r="23" spans="1:22" s="15" customFormat="1" ht="15" customHeight="1" x14ac:dyDescent="0.2">
      <c r="A23" s="45" t="s">
        <v>18</v>
      </c>
      <c r="B23" s="37" t="s">
        <v>30</v>
      </c>
      <c r="C23" s="37" t="s">
        <v>18</v>
      </c>
      <c r="D23" s="37" t="s">
        <v>18</v>
      </c>
      <c r="E23" s="37" t="s">
        <v>18</v>
      </c>
      <c r="F23" s="37" t="s">
        <v>18</v>
      </c>
      <c r="G23" s="38" t="s">
        <v>31</v>
      </c>
      <c r="H23" s="39">
        <f>H24</f>
        <v>557977296</v>
      </c>
      <c r="I23" s="39">
        <f t="shared" si="6"/>
        <v>0</v>
      </c>
      <c r="J23" s="39">
        <f t="shared" si="6"/>
        <v>557977296</v>
      </c>
      <c r="K23" s="39">
        <f t="shared" si="6"/>
        <v>0</v>
      </c>
      <c r="L23" s="39">
        <f t="shared" si="6"/>
        <v>0</v>
      </c>
      <c r="M23" s="39">
        <f t="shared" si="6"/>
        <v>0</v>
      </c>
      <c r="N23" s="39">
        <f t="shared" si="6"/>
        <v>0</v>
      </c>
      <c r="O23" s="39">
        <f t="shared" si="6"/>
        <v>0</v>
      </c>
      <c r="P23" s="39">
        <f t="shared" si="6"/>
        <v>283235637</v>
      </c>
      <c r="Q23" s="39">
        <f t="shared" si="6"/>
        <v>0</v>
      </c>
      <c r="R23" s="39">
        <f t="shared" si="6"/>
        <v>283235637</v>
      </c>
      <c r="S23" s="39">
        <f t="shared" si="6"/>
        <v>283235637</v>
      </c>
      <c r="T23" s="39">
        <f t="shared" si="6"/>
        <v>283235637</v>
      </c>
      <c r="U23" s="34">
        <f>T23*100/J23</f>
        <v>50.761140109184659</v>
      </c>
    </row>
    <row r="24" spans="1:22" s="15" customFormat="1" ht="15" customHeight="1" x14ac:dyDescent="0.2">
      <c r="A24" s="45" t="s">
        <v>18</v>
      </c>
      <c r="B24" s="37" t="s">
        <v>18</v>
      </c>
      <c r="C24" s="37" t="s">
        <v>32</v>
      </c>
      <c r="D24" s="37" t="s">
        <v>18</v>
      </c>
      <c r="E24" s="37" t="s">
        <v>18</v>
      </c>
      <c r="F24" s="37" t="s">
        <v>18</v>
      </c>
      <c r="G24" s="38" t="s">
        <v>33</v>
      </c>
      <c r="H24" s="39">
        <f>H25</f>
        <v>557977296</v>
      </c>
      <c r="I24" s="39">
        <f t="shared" si="6"/>
        <v>0</v>
      </c>
      <c r="J24" s="39">
        <f t="shared" si="6"/>
        <v>557977296</v>
      </c>
      <c r="K24" s="39">
        <f t="shared" si="6"/>
        <v>0</v>
      </c>
      <c r="L24" s="39">
        <f t="shared" si="6"/>
        <v>0</v>
      </c>
      <c r="M24" s="39">
        <f t="shared" si="6"/>
        <v>0</v>
      </c>
      <c r="N24" s="39">
        <f t="shared" si="6"/>
        <v>0</v>
      </c>
      <c r="O24" s="39">
        <f t="shared" si="6"/>
        <v>0</v>
      </c>
      <c r="P24" s="39">
        <f t="shared" si="6"/>
        <v>283235637</v>
      </c>
      <c r="Q24" s="39">
        <f t="shared" si="6"/>
        <v>0</v>
      </c>
      <c r="R24" s="39">
        <f t="shared" si="6"/>
        <v>283235637</v>
      </c>
      <c r="S24" s="39">
        <f t="shared" si="6"/>
        <v>283235637</v>
      </c>
      <c r="T24" s="39">
        <f t="shared" si="6"/>
        <v>283235637</v>
      </c>
      <c r="U24" s="34">
        <f>T24*100/J24</f>
        <v>50.761140109184659</v>
      </c>
    </row>
    <row r="25" spans="1:22" s="15" customFormat="1" ht="15" customHeight="1" x14ac:dyDescent="0.25">
      <c r="A25" s="46" t="s">
        <v>18</v>
      </c>
      <c r="B25" s="40" t="s">
        <v>18</v>
      </c>
      <c r="C25" s="40" t="s">
        <v>32</v>
      </c>
      <c r="D25" s="40" t="s">
        <v>45</v>
      </c>
      <c r="E25" s="28" t="s">
        <v>43</v>
      </c>
      <c r="F25" s="40" t="s">
        <v>22</v>
      </c>
      <c r="G25" s="41" t="s">
        <v>49</v>
      </c>
      <c r="H25" s="51">
        <v>557977296</v>
      </c>
      <c r="I25" s="42">
        <v>0</v>
      </c>
      <c r="J25" s="30">
        <f t="shared" ref="J25" si="7">SUM(H25:I25)</f>
        <v>557977296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283235637</v>
      </c>
      <c r="Q25" s="50">
        <v>0</v>
      </c>
      <c r="R25" s="49">
        <f>SUM(L25:Q25)</f>
        <v>283235637</v>
      </c>
      <c r="S25" s="30">
        <f>K25+R25</f>
        <v>283235637</v>
      </c>
      <c r="T25" s="50">
        <f>S25</f>
        <v>283235637</v>
      </c>
      <c r="U25" s="35">
        <f>T25*100/J25</f>
        <v>50.761140109184659</v>
      </c>
    </row>
    <row r="26" spans="1:22" s="15" customFormat="1" ht="15" hidden="1" customHeight="1" x14ac:dyDescent="0.2">
      <c r="A26" s="46"/>
      <c r="B26" s="40"/>
      <c r="C26" s="40"/>
      <c r="D26" s="40"/>
      <c r="E26" s="40"/>
      <c r="F26" s="40"/>
      <c r="G26" s="41"/>
      <c r="H26" s="42"/>
      <c r="I26" s="43"/>
      <c r="J26" s="42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35"/>
    </row>
    <row r="27" spans="1:22" s="15" customFormat="1" ht="15" hidden="1" customHeight="1" x14ac:dyDescent="0.2">
      <c r="A27" s="45" t="s">
        <v>34</v>
      </c>
      <c r="B27" s="37" t="s">
        <v>18</v>
      </c>
      <c r="C27" s="37" t="s">
        <v>18</v>
      </c>
      <c r="D27" s="37" t="s">
        <v>18</v>
      </c>
      <c r="E27" s="37" t="s">
        <v>18</v>
      </c>
      <c r="F27" s="37" t="s">
        <v>18</v>
      </c>
      <c r="G27" s="38" t="s">
        <v>35</v>
      </c>
      <c r="H27" s="39">
        <f>H28</f>
        <v>0</v>
      </c>
      <c r="I27" s="39">
        <f t="shared" ref="I27:T29" si="8">I28</f>
        <v>0</v>
      </c>
      <c r="J27" s="39">
        <f t="shared" si="8"/>
        <v>0</v>
      </c>
      <c r="K27" s="39">
        <f t="shared" si="8"/>
        <v>0</v>
      </c>
      <c r="L27" s="39">
        <f t="shared" si="8"/>
        <v>0</v>
      </c>
      <c r="M27" s="39">
        <f t="shared" si="8"/>
        <v>0</v>
      </c>
      <c r="N27" s="39">
        <f t="shared" si="8"/>
        <v>0</v>
      </c>
      <c r="O27" s="39">
        <f t="shared" si="8"/>
        <v>0</v>
      </c>
      <c r="P27" s="39">
        <f t="shared" si="8"/>
        <v>0</v>
      </c>
      <c r="Q27" s="39">
        <f t="shared" si="8"/>
        <v>0</v>
      </c>
      <c r="R27" s="39">
        <f t="shared" si="8"/>
        <v>0</v>
      </c>
      <c r="S27" s="39">
        <f t="shared" si="8"/>
        <v>0</v>
      </c>
      <c r="T27" s="39">
        <f t="shared" si="8"/>
        <v>0</v>
      </c>
      <c r="U27" s="34" t="e">
        <f>T27*100/J27</f>
        <v>#DIV/0!</v>
      </c>
    </row>
    <row r="28" spans="1:22" s="15" customFormat="1" ht="15" hidden="1" customHeight="1" x14ac:dyDescent="0.2">
      <c r="A28" s="45" t="s">
        <v>18</v>
      </c>
      <c r="B28" s="37" t="s">
        <v>36</v>
      </c>
      <c r="C28" s="37" t="s">
        <v>18</v>
      </c>
      <c r="D28" s="37" t="s">
        <v>18</v>
      </c>
      <c r="E28" s="37" t="s">
        <v>18</v>
      </c>
      <c r="F28" s="37" t="s">
        <v>18</v>
      </c>
      <c r="G28" s="38" t="s">
        <v>37</v>
      </c>
      <c r="H28" s="39">
        <f>H29</f>
        <v>0</v>
      </c>
      <c r="I28" s="39">
        <f t="shared" si="8"/>
        <v>0</v>
      </c>
      <c r="J28" s="39">
        <f t="shared" si="8"/>
        <v>0</v>
      </c>
      <c r="K28" s="39">
        <f t="shared" si="8"/>
        <v>0</v>
      </c>
      <c r="L28" s="39">
        <f t="shared" si="8"/>
        <v>0</v>
      </c>
      <c r="M28" s="39">
        <f t="shared" si="8"/>
        <v>0</v>
      </c>
      <c r="N28" s="39">
        <f t="shared" si="8"/>
        <v>0</v>
      </c>
      <c r="O28" s="39">
        <f t="shared" si="8"/>
        <v>0</v>
      </c>
      <c r="P28" s="39">
        <f t="shared" si="8"/>
        <v>0</v>
      </c>
      <c r="Q28" s="39">
        <f t="shared" si="8"/>
        <v>0</v>
      </c>
      <c r="R28" s="39">
        <f t="shared" si="8"/>
        <v>0</v>
      </c>
      <c r="S28" s="39">
        <f t="shared" si="8"/>
        <v>0</v>
      </c>
      <c r="T28" s="39">
        <f t="shared" si="8"/>
        <v>0</v>
      </c>
      <c r="U28" s="34" t="e">
        <f>T28*100/J28</f>
        <v>#DIV/0!</v>
      </c>
    </row>
    <row r="29" spans="1:22" s="15" customFormat="1" ht="15" hidden="1" customHeight="1" x14ac:dyDescent="0.2">
      <c r="A29" s="45" t="s">
        <v>18</v>
      </c>
      <c r="B29" s="37" t="s">
        <v>18</v>
      </c>
      <c r="C29" s="37" t="s">
        <v>38</v>
      </c>
      <c r="D29" s="37" t="s">
        <v>18</v>
      </c>
      <c r="E29" s="37" t="s">
        <v>18</v>
      </c>
      <c r="F29" s="37" t="s">
        <v>18</v>
      </c>
      <c r="G29" s="38" t="s">
        <v>39</v>
      </c>
      <c r="H29" s="39">
        <f>H30</f>
        <v>0</v>
      </c>
      <c r="I29" s="39">
        <f t="shared" si="8"/>
        <v>0</v>
      </c>
      <c r="J29" s="39">
        <f t="shared" si="8"/>
        <v>0</v>
      </c>
      <c r="K29" s="39">
        <f t="shared" si="8"/>
        <v>0</v>
      </c>
      <c r="L29" s="39">
        <f t="shared" si="8"/>
        <v>0</v>
      </c>
      <c r="M29" s="39">
        <f t="shared" si="8"/>
        <v>0</v>
      </c>
      <c r="N29" s="39">
        <f t="shared" si="8"/>
        <v>0</v>
      </c>
      <c r="O29" s="39">
        <f t="shared" si="8"/>
        <v>0</v>
      </c>
      <c r="P29" s="39">
        <f t="shared" si="8"/>
        <v>0</v>
      </c>
      <c r="Q29" s="39">
        <f t="shared" si="8"/>
        <v>0</v>
      </c>
      <c r="R29" s="39">
        <f t="shared" si="8"/>
        <v>0</v>
      </c>
      <c r="S29" s="39">
        <f t="shared" si="8"/>
        <v>0</v>
      </c>
      <c r="T29" s="39">
        <f t="shared" si="8"/>
        <v>0</v>
      </c>
      <c r="U29" s="34" t="e">
        <f>T29*100/J29</f>
        <v>#DIV/0!</v>
      </c>
    </row>
    <row r="30" spans="1:22" s="15" customFormat="1" ht="15" hidden="1" customHeight="1" x14ac:dyDescent="0.2">
      <c r="A30" s="46" t="s">
        <v>18</v>
      </c>
      <c r="B30" s="40" t="s">
        <v>18</v>
      </c>
      <c r="C30" s="40" t="s">
        <v>38</v>
      </c>
      <c r="D30" s="40" t="s">
        <v>23</v>
      </c>
      <c r="E30" s="40" t="s">
        <v>43</v>
      </c>
      <c r="F30" s="40" t="s">
        <v>22</v>
      </c>
      <c r="G30" s="41" t="s">
        <v>40</v>
      </c>
      <c r="H30" s="42">
        <v>0</v>
      </c>
      <c r="I30" s="42">
        <v>0</v>
      </c>
      <c r="J30" s="42">
        <f>SUM(H30:I30)</f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49">
        <f>SUM(L30:Q30)</f>
        <v>0</v>
      </c>
      <c r="S30" s="30">
        <f>K30+R30</f>
        <v>0</v>
      </c>
      <c r="T30" s="50">
        <f>S30</f>
        <v>0</v>
      </c>
      <c r="U30" s="35" t="e">
        <f>T30*100/J30</f>
        <v>#DIV/0!</v>
      </c>
    </row>
    <row r="31" spans="1:22" s="44" customFormat="1" thickBot="1" x14ac:dyDescent="0.25">
      <c r="A31" s="69" t="s">
        <v>2</v>
      </c>
      <c r="B31" s="70"/>
      <c r="C31" s="70"/>
      <c r="D31" s="70"/>
      <c r="E31" s="70"/>
      <c r="F31" s="70"/>
      <c r="G31" s="70"/>
      <c r="H31" s="47">
        <f>H16</f>
        <v>797110423</v>
      </c>
      <c r="I31" s="47">
        <f>I16</f>
        <v>0</v>
      </c>
      <c r="J31" s="47">
        <f>J16</f>
        <v>797110423</v>
      </c>
      <c r="K31" s="47">
        <f t="shared" ref="K31:T31" si="9">K16</f>
        <v>0</v>
      </c>
      <c r="L31" s="47">
        <f t="shared" ref="L31:P31" si="10">L16</f>
        <v>0</v>
      </c>
      <c r="M31" s="47">
        <f t="shared" ref="M31:O31" si="11">M16</f>
        <v>0</v>
      </c>
      <c r="N31" s="47">
        <f t="shared" si="11"/>
        <v>0</v>
      </c>
      <c r="O31" s="47">
        <f t="shared" si="11"/>
        <v>0</v>
      </c>
      <c r="P31" s="47">
        <f t="shared" si="10"/>
        <v>436915862</v>
      </c>
      <c r="Q31" s="47">
        <f t="shared" si="9"/>
        <v>0</v>
      </c>
      <c r="R31" s="47">
        <f t="shared" ref="R31" si="12">R16</f>
        <v>436915862</v>
      </c>
      <c r="S31" s="47">
        <f t="shared" si="9"/>
        <v>436915862</v>
      </c>
      <c r="T31" s="47">
        <f t="shared" si="9"/>
        <v>436915862</v>
      </c>
      <c r="U31" s="48">
        <f>T31*100/J31</f>
        <v>54.812463793363293</v>
      </c>
    </row>
    <row r="32" spans="1:22" x14ac:dyDescent="0.25">
      <c r="R32" s="1"/>
      <c r="S32" s="1"/>
      <c r="T32" s="1"/>
      <c r="U32" s="1"/>
      <c r="V32" s="1"/>
    </row>
    <row r="33" spans="1:22" x14ac:dyDescent="0.25">
      <c r="R33" s="1"/>
      <c r="S33" s="1"/>
      <c r="T33" s="1"/>
      <c r="U33" s="1"/>
      <c r="V33" s="1"/>
    </row>
    <row r="34" spans="1:22" x14ac:dyDescent="0.25">
      <c r="R34" s="1"/>
      <c r="S34" s="1"/>
      <c r="T34" s="1"/>
      <c r="U34" s="1"/>
      <c r="V34" s="1"/>
    </row>
    <row r="35" spans="1:22" x14ac:dyDescent="0.25">
      <c r="R35" s="1"/>
      <c r="S35" s="1"/>
      <c r="T35" s="1"/>
      <c r="U35" s="1"/>
      <c r="V35" s="1"/>
    </row>
    <row r="36" spans="1:22" x14ac:dyDescent="0.25">
      <c r="R36" s="1"/>
      <c r="S36" s="1"/>
      <c r="T36" s="1"/>
      <c r="U36" s="1"/>
      <c r="V36" s="1"/>
    </row>
    <row r="37" spans="1:22" x14ac:dyDescent="0.25">
      <c r="R37" s="1"/>
      <c r="S37" s="1"/>
      <c r="T37" s="1"/>
      <c r="U37" s="1"/>
      <c r="V37" s="1"/>
    </row>
    <row r="38" spans="1:22" ht="14.25" x14ac:dyDescent="0.25">
      <c r="A38" s="16"/>
      <c r="B38" s="17"/>
      <c r="C38" s="18"/>
      <c r="D38" s="19"/>
      <c r="E38" s="19"/>
      <c r="F38" s="19"/>
      <c r="G38" s="16"/>
      <c r="R38" s="1"/>
      <c r="S38" s="1"/>
      <c r="T38" s="1"/>
      <c r="U38" s="1"/>
      <c r="V38" s="1"/>
    </row>
    <row r="39" spans="1:22" x14ac:dyDescent="0.25">
      <c r="A39" s="16"/>
      <c r="B39" s="17"/>
      <c r="C39" s="20"/>
      <c r="D39" s="21"/>
      <c r="E39" s="21"/>
      <c r="F39" s="21"/>
      <c r="G39" s="16"/>
      <c r="R39" s="1"/>
      <c r="S39" s="1"/>
      <c r="T39" s="1"/>
      <c r="U39" s="1"/>
      <c r="V39" s="1"/>
    </row>
    <row r="40" spans="1:22" x14ac:dyDescent="0.25">
      <c r="A40" s="16"/>
      <c r="B40" s="16"/>
      <c r="C40" s="16"/>
      <c r="D40" s="16"/>
      <c r="E40" s="16"/>
      <c r="F40" s="16"/>
      <c r="G40" s="16"/>
      <c r="R40" s="1"/>
      <c r="S40" s="1"/>
      <c r="T40" s="1"/>
      <c r="U40" s="1"/>
      <c r="V40" s="1"/>
    </row>
    <row r="41" spans="1:22" x14ac:dyDescent="0.25">
      <c r="R41" s="1"/>
      <c r="S41" s="1"/>
      <c r="T41" s="1"/>
      <c r="U41" s="1"/>
      <c r="V41" s="1"/>
    </row>
    <row r="42" spans="1:22" s="6" customFormat="1" ht="12.75" x14ac:dyDescent="0.2">
      <c r="A42" s="16"/>
      <c r="B42" s="16"/>
      <c r="C42" s="16"/>
      <c r="D42" s="16"/>
      <c r="E42" s="16"/>
      <c r="F42" s="16"/>
      <c r="G42" s="16"/>
    </row>
  </sheetData>
  <mergeCells count="20">
    <mergeCell ref="A31:G31"/>
    <mergeCell ref="J13:J14"/>
    <mergeCell ref="K13:K14"/>
    <mergeCell ref="S13:S14"/>
    <mergeCell ref="T13:T14"/>
    <mergeCell ref="E13:E14"/>
    <mergeCell ref="R13:R14"/>
    <mergeCell ref="L13:Q13"/>
    <mergeCell ref="U13:U14"/>
    <mergeCell ref="A2:U4"/>
    <mergeCell ref="A6:U6"/>
    <mergeCell ref="A13:A14"/>
    <mergeCell ref="B13:B14"/>
    <mergeCell ref="C13:C14"/>
    <mergeCell ref="D13:D14"/>
    <mergeCell ref="F13:F14"/>
    <mergeCell ref="G13:G14"/>
    <mergeCell ref="H13:H14"/>
    <mergeCell ref="I13:I14"/>
    <mergeCell ref="A7:U8"/>
  </mergeCells>
  <printOptions horizontalCentered="1"/>
  <pageMargins left="1.28" right="0.23622047244094491" top="0.11811023622047245" bottom="0.23622047244094491" header="0" footer="0"/>
  <pageSetup paperSize="5" scale="55" fitToHeight="10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FONACIDE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LOPEZ COLMAM</dc:creator>
  <cp:lastModifiedBy>Tesoreria</cp:lastModifiedBy>
  <cp:lastPrinted>2016-07-14T15:24:36Z</cp:lastPrinted>
  <dcterms:created xsi:type="dcterms:W3CDTF">2003-12-30T11:27:36Z</dcterms:created>
  <dcterms:modified xsi:type="dcterms:W3CDTF">2016-07-14T19:15:47Z</dcterms:modified>
</cp:coreProperties>
</file>