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9180" windowHeight="4245" tabRatio="713"/>
  </bookViews>
  <sheets>
    <sheet name="FONACIDE" sheetId="7" r:id="rId1"/>
  </sheets>
  <definedNames>
    <definedName name="_xlnm._FilterDatabase" localSheetId="0" hidden="1">FONACIDE!$A$16:$V$29</definedName>
  </definedNames>
  <calcPr calcId="144525"/>
</workbook>
</file>

<file path=xl/calcChain.xml><?xml version="1.0" encoding="utf-8"?>
<calcChain xmlns="http://schemas.openxmlformats.org/spreadsheetml/2006/main">
  <c r="N27" i="7" l="1"/>
  <c r="N26" i="7" s="1"/>
  <c r="N25" i="7" s="1"/>
  <c r="M27" i="7"/>
  <c r="M26" i="7" s="1"/>
  <c r="M25" i="7" s="1"/>
  <c r="N22" i="7"/>
  <c r="N21" i="7" s="1"/>
  <c r="N20" i="7" s="1"/>
  <c r="N19" i="7" s="1"/>
  <c r="N29" i="7" s="1"/>
  <c r="M22" i="7"/>
  <c r="M21" i="7"/>
  <c r="M20" i="7" s="1"/>
  <c r="M19" i="7" l="1"/>
  <c r="M29" i="7" s="1"/>
  <c r="L21" i="7"/>
  <c r="L20" i="7" s="1"/>
  <c r="L19" i="7" s="1"/>
  <c r="P21" i="7"/>
  <c r="P20" i="7" s="1"/>
  <c r="P19" i="7" s="1"/>
  <c r="I27" i="7"/>
  <c r="I26" i="7" s="1"/>
  <c r="I25" i="7" s="1"/>
  <c r="K27" i="7"/>
  <c r="K26" i="7" s="1"/>
  <c r="K25" i="7" s="1"/>
  <c r="L27" i="7"/>
  <c r="L26" i="7" s="1"/>
  <c r="L25" i="7" s="1"/>
  <c r="O27" i="7"/>
  <c r="O26" i="7" s="1"/>
  <c r="O25" i="7" s="1"/>
  <c r="P27" i="7"/>
  <c r="P26" i="7" s="1"/>
  <c r="P25" i="7" s="1"/>
  <c r="Q27" i="7"/>
  <c r="Q26" i="7" s="1"/>
  <c r="Q25" i="7" s="1"/>
  <c r="H26" i="7"/>
  <c r="H25" i="7" s="1"/>
  <c r="R28" i="7"/>
  <c r="S28" i="7" s="1"/>
  <c r="S27" i="7" s="1"/>
  <c r="S26" i="7" s="1"/>
  <c r="S25" i="7" s="1"/>
  <c r="J28" i="7"/>
  <c r="J27" i="7" s="1"/>
  <c r="J26" i="7" s="1"/>
  <c r="J25" i="7" s="1"/>
  <c r="H27" i="7"/>
  <c r="R23" i="7"/>
  <c r="S23" i="7" s="1"/>
  <c r="J23" i="7"/>
  <c r="Q22" i="7"/>
  <c r="Q21" i="7" s="1"/>
  <c r="Q20" i="7" s="1"/>
  <c r="Q19" i="7" s="1"/>
  <c r="P22" i="7"/>
  <c r="O22" i="7"/>
  <c r="O21" i="7" s="1"/>
  <c r="O20" i="7" s="1"/>
  <c r="O19" i="7" s="1"/>
  <c r="L22" i="7"/>
  <c r="K22" i="7"/>
  <c r="K21" i="7" s="1"/>
  <c r="K20" i="7" s="1"/>
  <c r="K19" i="7" s="1"/>
  <c r="I22" i="7"/>
  <c r="I21" i="7" s="1"/>
  <c r="I20" i="7" s="1"/>
  <c r="I19" i="7" s="1"/>
  <c r="H22" i="7"/>
  <c r="H21" i="7" s="1"/>
  <c r="H20" i="7" s="1"/>
  <c r="R27" i="7" l="1"/>
  <c r="R26" i="7" s="1"/>
  <c r="R25" i="7" s="1"/>
  <c r="S22" i="7"/>
  <c r="S21" i="7" s="1"/>
  <c r="S20" i="7" s="1"/>
  <c r="S19" i="7" s="1"/>
  <c r="L29" i="7"/>
  <c r="P29" i="7"/>
  <c r="H19" i="7"/>
  <c r="H29" i="7" s="1"/>
  <c r="R22" i="7"/>
  <c r="R21" i="7" s="1"/>
  <c r="R20" i="7" s="1"/>
  <c r="T23" i="7"/>
  <c r="T22" i="7" s="1"/>
  <c r="T21" i="7" s="1"/>
  <c r="T20" i="7" s="1"/>
  <c r="U28" i="7"/>
  <c r="U27" i="7" s="1"/>
  <c r="U26" i="7" s="1"/>
  <c r="U25" i="7" s="1"/>
  <c r="T28" i="7"/>
  <c r="T27" i="7" s="1"/>
  <c r="T26" i="7" s="1"/>
  <c r="T25" i="7" s="1"/>
  <c r="U23" i="7"/>
  <c r="V23" i="7" s="1"/>
  <c r="J22" i="7"/>
  <c r="J21" i="7" s="1"/>
  <c r="J20" i="7" s="1"/>
  <c r="J19" i="7" s="1"/>
  <c r="T19" i="7" l="1"/>
  <c r="V28" i="7"/>
  <c r="V27" i="7" s="1"/>
  <c r="V26" i="7" s="1"/>
  <c r="V25" i="7" s="1"/>
  <c r="R19" i="7"/>
  <c r="Q29" i="7"/>
  <c r="O29" i="7"/>
  <c r="I29" i="7"/>
  <c r="K29" i="7"/>
  <c r="R29" i="7"/>
  <c r="U22" i="7"/>
  <c r="U21" i="7" s="1"/>
  <c r="U20" i="7" s="1"/>
  <c r="U19" i="7" s="1"/>
  <c r="V22" i="7"/>
  <c r="V21" i="7" s="1"/>
  <c r="V20" i="7" s="1"/>
  <c r="V19" i="7" s="1"/>
  <c r="S29" i="7" l="1"/>
  <c r="U29" i="7"/>
  <c r="T29" i="7"/>
  <c r="J29" i="7"/>
  <c r="V29" i="7" l="1"/>
</calcChain>
</file>

<file path=xl/sharedStrings.xml><?xml version="1.0" encoding="utf-8"?>
<sst xmlns="http://schemas.openxmlformats.org/spreadsheetml/2006/main" count="96" uniqueCount="60">
  <si>
    <t>Modificaciones</t>
  </si>
  <si>
    <t>Descripción</t>
  </si>
  <si>
    <t>Grupo</t>
  </si>
  <si>
    <t>Sub Grupo</t>
  </si>
  <si>
    <t>Detalle</t>
  </si>
  <si>
    <t>F.F.</t>
  </si>
  <si>
    <t>Presupuesto Inicial</t>
  </si>
  <si>
    <t>Presupuesto Vigente</t>
  </si>
  <si>
    <t>MUNICIPALIDAD DE LIBERACION</t>
  </si>
  <si>
    <t/>
  </si>
  <si>
    <t>003</t>
  </si>
  <si>
    <t>030</t>
  </si>
  <si>
    <t>:</t>
  </si>
  <si>
    <t>NIVEL</t>
  </si>
  <si>
    <t>ENTIDAD</t>
  </si>
  <si>
    <t>TIPO DE PRESUPUESTO</t>
  </si>
  <si>
    <t>PROGRAMA</t>
  </si>
  <si>
    <t>SUB PROGRAMA</t>
  </si>
  <si>
    <t>PROYECTO</t>
  </si>
  <si>
    <t>UNIDAD RESPONSABLE</t>
  </si>
  <si>
    <t>Dpt.</t>
  </si>
  <si>
    <t>Obj. del Gasto</t>
  </si>
  <si>
    <t xml:space="preserve">Total Obligado                </t>
  </si>
  <si>
    <t xml:space="preserve">Saldo Presupuestario </t>
  </si>
  <si>
    <t>Total Pagado</t>
  </si>
  <si>
    <t xml:space="preserve">Obligaciones Pend. de Pago </t>
  </si>
  <si>
    <t>TOTAL DE GASTOS</t>
  </si>
  <si>
    <t>GASTOS CORRIENTES</t>
  </si>
  <si>
    <t>TRANSFERENCIAS</t>
  </si>
  <si>
    <t>Transferencias Corrientes al Sector Privado, varias</t>
  </si>
  <si>
    <t>848</t>
  </si>
  <si>
    <t>800</t>
  </si>
  <si>
    <t>840</t>
  </si>
  <si>
    <t>GASTOS DE CAPITAL</t>
  </si>
  <si>
    <t>INVERSION FISICA</t>
  </si>
  <si>
    <t>Construcciones</t>
  </si>
  <si>
    <t>520</t>
  </si>
  <si>
    <t>Construcciones (FONACIDE)</t>
  </si>
  <si>
    <t>500</t>
  </si>
  <si>
    <t>Total General</t>
  </si>
  <si>
    <t>2 - Programas de Acción</t>
  </si>
  <si>
    <t>Intendencia Municipal</t>
  </si>
  <si>
    <t>Proyectos de inversion y Desarrollo financiados con recursos provenientes de Transferencias, conforme a la Ley Nº 4758/2012 de FONACIDE.</t>
  </si>
  <si>
    <t>3 – Ley 4758/2012 FONACIDE (CONSOLIDADO)</t>
  </si>
  <si>
    <t>1 y 2</t>
  </si>
  <si>
    <t>02</t>
  </si>
  <si>
    <t>Transferencias para Complemento nutricional en las Escuelas</t>
  </si>
  <si>
    <t>Obligado / Pagado</t>
  </si>
  <si>
    <t>MAYO</t>
  </si>
  <si>
    <t>JUNIO</t>
  </si>
  <si>
    <t>EJERCICIO FISCAL 2016</t>
  </si>
  <si>
    <t>30</t>
  </si>
  <si>
    <t>239 MUNICIPALIDAD DE LIBERACION</t>
  </si>
  <si>
    <t>ENERO</t>
  </si>
  <si>
    <t>FEBRERO</t>
  </si>
  <si>
    <t>MARZO</t>
  </si>
  <si>
    <t>ABRIL</t>
  </si>
  <si>
    <t>EJECUCIÓN PRESUPUESTARIA DE GASTOS - AL 30/06/2016</t>
  </si>
  <si>
    <t>Acumulado Semestre Vencido</t>
  </si>
  <si>
    <t>Total Acumulado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</si>
</sst>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2" x14ac:knownFonts="1">
    <font>
      <sz val="10"/>
      <name val="Arial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24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u/>
      <sz val="11"/>
      <name val="Cambria"/>
      <family val="1"/>
      <scheme val="major"/>
    </font>
    <font>
      <sz val="10"/>
      <name val="Arial"/>
      <family val="2"/>
    </font>
    <font>
      <sz val="9"/>
      <name val="Cambria"/>
      <family val="1"/>
    </font>
    <font>
      <b/>
      <sz val="16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7" fillId="0" borderId="3" xfId="0" applyFont="1" applyBorder="1"/>
    <xf numFmtId="0" fontId="10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3" fillId="0" borderId="0" xfId="0" quotePrefix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5" fillId="0" borderId="0" xfId="0" applyFont="1"/>
    <xf numFmtId="49" fontId="11" fillId="0" borderId="8" xfId="2" applyNumberFormat="1" applyFont="1" applyBorder="1" applyAlignment="1">
      <alignment horizontal="center"/>
    </xf>
    <xf numFmtId="49" fontId="11" fillId="0" borderId="8" xfId="2" applyNumberFormat="1" applyFont="1" applyBorder="1" applyAlignment="1">
      <alignment horizontal="left"/>
    </xf>
    <xf numFmtId="3" fontId="11" fillId="0" borderId="8" xfId="2" applyNumberFormat="1" applyFont="1" applyBorder="1" applyAlignment="1">
      <alignment horizontal="right"/>
    </xf>
    <xf numFmtId="49" fontId="12" fillId="0" borderId="8" xfId="2" applyNumberFormat="1" applyFont="1" applyBorder="1" applyAlignment="1">
      <alignment horizontal="center"/>
    </xf>
    <xf numFmtId="49" fontId="12" fillId="0" borderId="8" xfId="2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/>
    <xf numFmtId="49" fontId="12" fillId="0" borderId="8" xfId="1" applyNumberFormat="1" applyFont="1" applyBorder="1" applyAlignment="1">
      <alignment horizontal="center"/>
    </xf>
    <xf numFmtId="3" fontId="12" fillId="0" borderId="8" xfId="1" applyNumberFormat="1" applyFont="1" applyBorder="1" applyAlignment="1">
      <alignment horizontal="right"/>
    </xf>
    <xf numFmtId="3" fontId="12" fillId="0" borderId="10" xfId="1" applyNumberFormat="1" applyFont="1" applyBorder="1" applyAlignment="1">
      <alignment horizontal="right"/>
    </xf>
    <xf numFmtId="49" fontId="11" fillId="0" borderId="8" xfId="1" applyNumberFormat="1" applyFont="1" applyBorder="1" applyAlignment="1">
      <alignment horizontal="center"/>
    </xf>
    <xf numFmtId="49" fontId="11" fillId="0" borderId="8" xfId="1" applyNumberFormat="1" applyFont="1" applyBorder="1" applyAlignment="1">
      <alignment horizontal="left"/>
    </xf>
    <xf numFmtId="3" fontId="11" fillId="0" borderId="8" xfId="1" applyNumberFormat="1" applyFont="1" applyBorder="1" applyAlignment="1">
      <alignment horizontal="right"/>
    </xf>
    <xf numFmtId="3" fontId="11" fillId="0" borderId="10" xfId="1" applyNumberFormat="1" applyFont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/>
    <xf numFmtId="49" fontId="11" fillId="0" borderId="9" xfId="1" applyNumberFormat="1" applyFont="1" applyBorder="1" applyAlignment="1">
      <alignment horizontal="center"/>
    </xf>
    <xf numFmtId="49" fontId="11" fillId="0" borderId="9" xfId="2" applyNumberFormat="1" applyFont="1" applyBorder="1" applyAlignment="1">
      <alignment horizontal="center"/>
    </xf>
    <xf numFmtId="0" fontId="11" fillId="0" borderId="0" xfId="0" applyFont="1" applyFill="1" applyAlignment="1">
      <alignment vertical="center"/>
    </xf>
    <xf numFmtId="3" fontId="8" fillId="0" borderId="1" xfId="1" applyNumberFormat="1" applyFont="1" applyBorder="1" applyAlignment="1">
      <alignment horizontal="right"/>
    </xf>
    <xf numFmtId="165" fontId="11" fillId="0" borderId="0" xfId="3" applyNumberFormat="1" applyFont="1" applyFill="1" applyBorder="1"/>
    <xf numFmtId="165" fontId="11" fillId="0" borderId="0" xfId="0" applyNumberFormat="1" applyFont="1" applyFill="1" applyBorder="1"/>
    <xf numFmtId="3" fontId="11" fillId="0" borderId="10" xfId="2" applyNumberFormat="1" applyFont="1" applyBorder="1" applyAlignment="1">
      <alignment horizontal="right"/>
    </xf>
    <xf numFmtId="3" fontId="8" fillId="0" borderId="11" xfId="1" applyNumberFormat="1" applyFont="1" applyBorder="1" applyAlignment="1">
      <alignment horizontal="right"/>
    </xf>
    <xf numFmtId="49" fontId="7" fillId="0" borderId="0" xfId="0" applyNumberFormat="1" applyFont="1"/>
    <xf numFmtId="49" fontId="13" fillId="0" borderId="0" xfId="0" applyNumberFormat="1" applyFont="1"/>
    <xf numFmtId="49" fontId="9" fillId="0" borderId="0" xfId="0" applyNumberFormat="1" applyFont="1" applyAlignment="1">
      <alignment horizontal="center"/>
    </xf>
    <xf numFmtId="49" fontId="10" fillId="0" borderId="3" xfId="0" applyNumberFormat="1" applyFont="1" applyFill="1" applyBorder="1" applyAlignment="1">
      <alignment horizontal="center" vertical="center" wrapText="1"/>
    </xf>
    <xf numFmtId="3" fontId="12" fillId="0" borderId="8" xfId="1" applyNumberFormat="1" applyFont="1" applyFill="1" applyBorder="1" applyAlignment="1">
      <alignment horizontal="right"/>
    </xf>
    <xf numFmtId="3" fontId="11" fillId="0" borderId="8" xfId="1" applyNumberFormat="1" applyFont="1" applyFill="1" applyBorder="1" applyAlignment="1">
      <alignment horizontal="right"/>
    </xf>
    <xf numFmtId="3" fontId="12" fillId="0" borderId="8" xfId="2" applyNumberFormat="1" applyFont="1" applyFill="1" applyBorder="1" applyAlignment="1">
      <alignment horizontal="right"/>
    </xf>
    <xf numFmtId="3" fontId="11" fillId="0" borderId="8" xfId="2" applyNumberFormat="1" applyFont="1" applyFill="1" applyBorder="1" applyAlignment="1">
      <alignment horizontal="right"/>
    </xf>
    <xf numFmtId="3" fontId="20" fillId="0" borderId="8" xfId="1" applyNumberFormat="1" applyFont="1" applyBorder="1" applyAlignment="1">
      <alignment horizontal="right"/>
    </xf>
    <xf numFmtId="3" fontId="11" fillId="0" borderId="10" xfId="1" applyNumberFormat="1" applyFont="1" applyFill="1" applyBorder="1" applyAlignment="1">
      <alignment horizontal="right"/>
    </xf>
    <xf numFmtId="3" fontId="11" fillId="0" borderId="10" xfId="2" applyNumberFormat="1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11" fillId="0" borderId="8" xfId="1" applyNumberFormat="1" applyFont="1" applyFill="1" applyBorder="1" applyAlignment="1">
      <alignment horizontal="right"/>
    </xf>
    <xf numFmtId="38" fontId="12" fillId="0" borderId="8" xfId="1" applyNumberFormat="1" applyFont="1" applyBorder="1" applyAlignment="1">
      <alignment horizontal="right"/>
    </xf>
    <xf numFmtId="38" fontId="8" fillId="0" borderId="1" xfId="1" applyNumberFormat="1" applyFont="1" applyBorder="1" applyAlignment="1">
      <alignment horizontal="right"/>
    </xf>
    <xf numFmtId="0" fontId="10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8" fillId="0" borderId="12" xfId="1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left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117443</xdr:colOff>
      <xdr:row>0</xdr:row>
      <xdr:rowOff>222243</xdr:rowOff>
    </xdr:from>
    <xdr:to>
      <xdr:col>3</xdr:col>
      <xdr:colOff>179917</xdr:colOff>
      <xdr:row>5</xdr:row>
      <xdr:rowOff>232828</xdr:rowOff>
    </xdr:to>
    <xdr:pic>
      <xdr:nvPicPr>
        <xdr:cNvPr id="2" name="1 Imagen" descr="ESCUDO MUNICIPALID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443" y="222243"/>
          <a:ext cx="1205474" cy="973668"/>
        </a:xfrm>
        <a:prstGeom prst="rect">
          <a:avLst/>
        </a:prstGeom>
      </xdr:spPr>
    </xdr:pic>
    <xdr:clientData/>
  </xdr:twoCellAnchor>
  <xdr:twoCellAnchor>
    <xdr:from>
      <xdr:col>2</xdr:col>
      <xdr:colOff>10574</xdr:colOff>
      <xdr:row>35</xdr:row>
      <xdr:rowOff>5</xdr:rowOff>
    </xdr:from>
    <xdr:to>
      <xdr:col>6</xdr:col>
      <xdr:colOff>1496474</xdr:colOff>
      <xdr:row>37</xdr:row>
      <xdr:rowOff>109992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772574" y="6445255"/>
          <a:ext cx="3009900" cy="4592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1">
            <a:defRPr sz="1000"/>
          </a:pPr>
          <a:r>
            <a:rPr lang="es-PY" sz="1200" b="1" i="0" strike="noStrike">
              <a:solidFill>
                <a:srgbClr val="000000"/>
              </a:solidFill>
              <a:latin typeface="Book Antiqua"/>
            </a:rPr>
            <a:t>C.P. Heriberto González</a:t>
          </a:r>
          <a:r>
            <a:rPr lang="es-PY" sz="1200" b="1" i="0" strike="noStrike" baseline="0">
              <a:solidFill>
                <a:srgbClr val="000000"/>
              </a:solidFill>
              <a:latin typeface="Book Antiqua"/>
            </a:rPr>
            <a:t> Rivas</a:t>
          </a:r>
        </a:p>
        <a:p>
          <a:pPr algn="ctr" rtl="1">
            <a:defRPr sz="1000"/>
          </a:pPr>
          <a:r>
            <a:rPr lang="es-PY" sz="1200" b="1" i="0" strike="noStrike" baseline="0">
              <a:solidFill>
                <a:srgbClr val="000000"/>
              </a:solidFill>
              <a:latin typeface="Book Antiqua"/>
            </a:rPr>
            <a:t>Dpto. Contabilidad</a:t>
          </a:r>
        </a:p>
        <a:p>
          <a:pPr algn="ctr" rtl="1">
            <a:defRPr sz="1000"/>
          </a:pPr>
          <a:endParaRPr lang="es-PY" sz="1000" b="1" i="0" strike="noStrike">
            <a:solidFill>
              <a:srgbClr val="000000"/>
            </a:solidFill>
            <a:latin typeface="Book Antiqua"/>
          </a:endParaRPr>
        </a:p>
      </xdr:txBody>
    </xdr:sp>
    <xdr:clientData/>
  </xdr:twoCellAnchor>
  <xdr:twoCellAnchor>
    <xdr:from>
      <xdr:col>16</xdr:col>
      <xdr:colOff>952343</xdr:colOff>
      <xdr:row>35</xdr:row>
      <xdr:rowOff>10588</xdr:rowOff>
    </xdr:from>
    <xdr:to>
      <xdr:col>18</xdr:col>
      <xdr:colOff>952343</xdr:colOff>
      <xdr:row>37</xdr:row>
      <xdr:rowOff>84667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3611068" y="23270638"/>
          <a:ext cx="1905000" cy="4265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1">
            <a:defRPr sz="1000"/>
          </a:pPr>
          <a:r>
            <a:rPr lang="es-PY" sz="1200" b="1" i="0" strike="noStrike">
              <a:solidFill>
                <a:srgbClr val="000000"/>
              </a:solidFill>
              <a:latin typeface="Book Antiqua"/>
            </a:rPr>
            <a:t>Abog. Ariel Villagra Sosa</a:t>
          </a:r>
        </a:p>
        <a:p>
          <a:pPr algn="ctr" rtl="1">
            <a:defRPr sz="1000"/>
          </a:pPr>
          <a:r>
            <a:rPr lang="es-PY" sz="1200" b="1" i="0" strike="noStrike">
              <a:solidFill>
                <a:srgbClr val="000000"/>
              </a:solidFill>
              <a:latin typeface="Book Antiqua"/>
            </a:rPr>
            <a:t>Intendente Municipal</a:t>
          </a:r>
        </a:p>
      </xdr:txBody>
    </xdr:sp>
    <xdr:clientData/>
  </xdr:twoCellAnchor>
  <xdr:twoCellAnchor>
    <xdr:from>
      <xdr:col>9</xdr:col>
      <xdr:colOff>201016</xdr:colOff>
      <xdr:row>35</xdr:row>
      <xdr:rowOff>4</xdr:rowOff>
    </xdr:from>
    <xdr:to>
      <xdr:col>11</xdr:col>
      <xdr:colOff>787332</xdr:colOff>
      <xdr:row>37</xdr:row>
      <xdr:rowOff>131157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8096183" y="6445254"/>
          <a:ext cx="2491316" cy="480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1">
            <a:defRPr sz="1000"/>
          </a:pPr>
          <a:r>
            <a:rPr lang="es-PY" sz="1200" b="1" i="0" strike="noStrike">
              <a:solidFill>
                <a:srgbClr val="000000"/>
              </a:solidFill>
              <a:latin typeface="Book Antiqua"/>
            </a:rPr>
            <a:t>Lic. Enso Rene Oviedo Marecos</a:t>
          </a:r>
          <a:endParaRPr lang="es-PY" sz="1800" b="1" i="0" strike="noStrike" baseline="0">
            <a:solidFill>
              <a:srgbClr val="000000"/>
            </a:solidFill>
            <a:latin typeface="Book Antiqua"/>
          </a:endParaRPr>
        </a:p>
        <a:p>
          <a:pPr algn="ctr" rtl="1">
            <a:defRPr sz="1000"/>
          </a:pPr>
          <a:r>
            <a:rPr lang="es-PY" sz="1200" b="1" i="0" strike="noStrike" baseline="0">
              <a:solidFill>
                <a:srgbClr val="000000"/>
              </a:solidFill>
              <a:latin typeface="Book Antiqua"/>
            </a:rPr>
            <a:t>Dpto. Tesoreria</a:t>
          </a:r>
        </a:p>
        <a:p>
          <a:pPr algn="ctr" rtl="1">
            <a:defRPr sz="1000"/>
          </a:pPr>
          <a:endParaRPr lang="es-PY" sz="1200" b="1" i="0" strike="noStrike">
            <a:solidFill>
              <a:srgbClr val="000000"/>
            </a:solidFill>
            <a:latin typeface="Book Antiqu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zoomScale="90" zoomScaleNormal="90" workbookViewId="0">
      <selection activeCell="P10" sqref="P10"/>
    </sheetView>
  </sheetViews>
  <sheetFormatPr baseColWidth="10" defaultRowHeight="13.5" x14ac:dyDescent="0.25"/>
  <cols>
    <col min="1" max="5" width="5.7109375" style="6" customWidth="1"/>
    <col min="6" max="6" width="5.7109375" style="47" customWidth="1"/>
    <col min="7" max="7" width="55.5703125" style="6" customWidth="1"/>
    <col min="8" max="22" width="14.28515625" style="6" customWidth="1"/>
    <col min="23" max="23" width="11.42578125" style="6"/>
    <col min="24" max="24" width="16.7109375" style="1" customWidth="1"/>
    <col min="25" max="25" width="20.28515625" style="1" customWidth="1"/>
    <col min="26" max="16384" width="11.42578125" style="1"/>
  </cols>
  <sheetData>
    <row r="1" spans="1:24" ht="22.5" customHeight="1" x14ac:dyDescent="0.25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4" ht="13.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4" ht="13.5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4" customFormat="1" ht="7.5" customHeight="1" x14ac:dyDescent="0.2">
      <c r="A4" s="64"/>
      <c r="B4" s="64"/>
      <c r="C4" s="64"/>
      <c r="D4" s="64"/>
      <c r="E4" s="64"/>
      <c r="F4" s="65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6"/>
      <c r="U4" s="66"/>
      <c r="V4" s="66"/>
    </row>
    <row r="5" spans="1:24" s="21" customFormat="1" ht="18.75" customHeight="1" x14ac:dyDescent="0.3">
      <c r="A5" s="76" t="s">
        <v>57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29"/>
      <c r="X5" s="29"/>
    </row>
    <row r="6" spans="1:24" ht="18.75" customHeight="1" x14ac:dyDescent="0.25">
      <c r="A6" s="77" t="s">
        <v>50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58"/>
    </row>
    <row r="7" spans="1:24" ht="13.5" customHeight="1" x14ac:dyDescent="0.25"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4" s="5" customFormat="1" ht="15" customHeight="1" x14ac:dyDescent="0.25">
      <c r="A8" s="20" t="s">
        <v>13</v>
      </c>
      <c r="B8" s="20"/>
      <c r="C8" s="58"/>
      <c r="D8" s="58"/>
      <c r="E8" s="28" t="s">
        <v>12</v>
      </c>
      <c r="F8" s="48" t="s">
        <v>51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4" s="5" customFormat="1" ht="15" x14ac:dyDescent="0.25">
      <c r="A9" s="20" t="s">
        <v>14</v>
      </c>
      <c r="B9" s="20"/>
      <c r="C9" s="20"/>
      <c r="D9" s="20"/>
      <c r="E9" s="28" t="s">
        <v>12</v>
      </c>
      <c r="F9" s="48" t="s">
        <v>52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4" s="5" customFormat="1" ht="15" x14ac:dyDescent="0.25">
      <c r="A10" s="20" t="s">
        <v>15</v>
      </c>
      <c r="B10" s="20"/>
      <c r="C10" s="20"/>
      <c r="D10" s="20"/>
      <c r="E10" s="28" t="s">
        <v>12</v>
      </c>
      <c r="F10" s="48" t="s">
        <v>40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7"/>
      <c r="W10" s="20"/>
    </row>
    <row r="11" spans="1:24" s="5" customFormat="1" ht="15" x14ac:dyDescent="0.25">
      <c r="A11" s="20" t="s">
        <v>16</v>
      </c>
      <c r="B11" s="20"/>
      <c r="C11" s="20"/>
      <c r="D11" s="20"/>
      <c r="E11" s="28" t="s">
        <v>12</v>
      </c>
      <c r="F11" s="48" t="s">
        <v>43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4" s="5" customFormat="1" ht="15" x14ac:dyDescent="0.25">
      <c r="A12" s="20" t="s">
        <v>17</v>
      </c>
      <c r="B12" s="20"/>
      <c r="C12" s="20"/>
      <c r="D12" s="20"/>
      <c r="E12" s="28" t="s">
        <v>12</v>
      </c>
      <c r="F12" s="48" t="s">
        <v>44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4" s="5" customFormat="1" ht="15" x14ac:dyDescent="0.25">
      <c r="A13" s="20" t="s">
        <v>18</v>
      </c>
      <c r="B13" s="20"/>
      <c r="C13" s="20"/>
      <c r="D13" s="20"/>
      <c r="E13" s="28" t="s">
        <v>12</v>
      </c>
      <c r="F13" s="48" t="s">
        <v>42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7"/>
      <c r="W13" s="20"/>
    </row>
    <row r="14" spans="1:24" s="5" customFormat="1" ht="15" x14ac:dyDescent="0.25">
      <c r="A14" s="20" t="s">
        <v>19</v>
      </c>
      <c r="B14" s="20"/>
      <c r="C14" s="20"/>
      <c r="D14" s="20"/>
      <c r="E14" s="28" t="s">
        <v>12</v>
      </c>
      <c r="F14" s="48" t="s">
        <v>41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W14" s="20"/>
    </row>
    <row r="15" spans="1:24" s="2" customFormat="1" thickBot="1" x14ac:dyDescent="0.3">
      <c r="A15" s="7"/>
      <c r="B15" s="7"/>
      <c r="C15" s="7"/>
      <c r="D15" s="7"/>
      <c r="E15" s="7"/>
      <c r="F15" s="4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4" s="3" customFormat="1" ht="22.5" customHeight="1" thickBot="1" x14ac:dyDescent="0.25">
      <c r="A16" s="69" t="s">
        <v>2</v>
      </c>
      <c r="B16" s="69" t="s">
        <v>3</v>
      </c>
      <c r="C16" s="69" t="s">
        <v>21</v>
      </c>
      <c r="D16" s="69" t="s">
        <v>4</v>
      </c>
      <c r="E16" s="69" t="s">
        <v>5</v>
      </c>
      <c r="F16" s="78" t="s">
        <v>20</v>
      </c>
      <c r="G16" s="80" t="s">
        <v>1</v>
      </c>
      <c r="H16" s="69" t="s">
        <v>6</v>
      </c>
      <c r="I16" s="69" t="s">
        <v>0</v>
      </c>
      <c r="J16" s="69" t="s">
        <v>7</v>
      </c>
      <c r="K16" s="69" t="s">
        <v>58</v>
      </c>
      <c r="L16" s="73" t="s">
        <v>47</v>
      </c>
      <c r="M16" s="74"/>
      <c r="N16" s="74"/>
      <c r="O16" s="74"/>
      <c r="P16" s="74"/>
      <c r="Q16" s="75"/>
      <c r="R16" s="69" t="s">
        <v>59</v>
      </c>
      <c r="S16" s="69" t="s">
        <v>22</v>
      </c>
      <c r="T16" s="69" t="s">
        <v>23</v>
      </c>
      <c r="U16" s="71" t="s">
        <v>24</v>
      </c>
      <c r="V16" s="69" t="s">
        <v>25</v>
      </c>
      <c r="W16" s="8"/>
    </row>
    <row r="17" spans="1:25" s="4" customFormat="1" ht="22.5" customHeight="1" thickBot="1" x14ac:dyDescent="0.3">
      <c r="A17" s="70"/>
      <c r="B17" s="70"/>
      <c r="C17" s="70"/>
      <c r="D17" s="70"/>
      <c r="E17" s="70"/>
      <c r="F17" s="79"/>
      <c r="G17" s="81"/>
      <c r="H17" s="70"/>
      <c r="I17" s="70"/>
      <c r="J17" s="70"/>
      <c r="K17" s="70"/>
      <c r="L17" s="63" t="s">
        <v>53</v>
      </c>
      <c r="M17" s="63" t="s">
        <v>54</v>
      </c>
      <c r="N17" s="63" t="s">
        <v>55</v>
      </c>
      <c r="O17" s="63" t="s">
        <v>56</v>
      </c>
      <c r="P17" s="63" t="s">
        <v>48</v>
      </c>
      <c r="Q17" s="63" t="s">
        <v>49</v>
      </c>
      <c r="R17" s="70"/>
      <c r="S17" s="70"/>
      <c r="T17" s="70"/>
      <c r="U17" s="72"/>
      <c r="V17" s="70"/>
      <c r="W17" s="9"/>
    </row>
    <row r="18" spans="1:25" s="4" customFormat="1" ht="7.5" customHeight="1" x14ac:dyDescent="0.25">
      <c r="A18" s="10"/>
      <c r="B18" s="11"/>
      <c r="C18" s="11"/>
      <c r="D18" s="11"/>
      <c r="E18" s="11"/>
      <c r="F18" s="50"/>
      <c r="G18" s="12"/>
      <c r="H18" s="11"/>
      <c r="I18" s="11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1"/>
      <c r="U18" s="11"/>
      <c r="V18" s="14"/>
      <c r="W18" s="9"/>
    </row>
    <row r="19" spans="1:25" s="38" customFormat="1" ht="13.5" customHeight="1" x14ac:dyDescent="0.2">
      <c r="A19" s="39" t="s">
        <v>9</v>
      </c>
      <c r="B19" s="33" t="s">
        <v>9</v>
      </c>
      <c r="C19" s="33" t="s">
        <v>9</v>
      </c>
      <c r="D19" s="33" t="s">
        <v>9</v>
      </c>
      <c r="E19" s="33" t="s">
        <v>9</v>
      </c>
      <c r="F19" s="33" t="s">
        <v>9</v>
      </c>
      <c r="G19" s="34" t="s">
        <v>26</v>
      </c>
      <c r="H19" s="35">
        <f>H20+H25</f>
        <v>797110423</v>
      </c>
      <c r="I19" s="35">
        <f t="shared" ref="I19:V19" si="0">I20+I25</f>
        <v>0</v>
      </c>
      <c r="J19" s="35">
        <f t="shared" si="0"/>
        <v>797110423</v>
      </c>
      <c r="K19" s="35">
        <f t="shared" si="0"/>
        <v>0</v>
      </c>
      <c r="L19" s="35">
        <f t="shared" si="0"/>
        <v>0</v>
      </c>
      <c r="M19" s="35">
        <f t="shared" ref="M19:N19" si="1">M20+M25</f>
        <v>0</v>
      </c>
      <c r="N19" s="35">
        <f t="shared" si="1"/>
        <v>0</v>
      </c>
      <c r="O19" s="35">
        <f t="shared" si="0"/>
        <v>0</v>
      </c>
      <c r="P19" s="35">
        <f t="shared" si="0"/>
        <v>0</v>
      </c>
      <c r="Q19" s="35">
        <f t="shared" si="0"/>
        <v>0</v>
      </c>
      <c r="R19" s="35">
        <f t="shared" si="0"/>
        <v>0</v>
      </c>
      <c r="S19" s="35">
        <f t="shared" si="0"/>
        <v>0</v>
      </c>
      <c r="T19" s="35">
        <f t="shared" si="0"/>
        <v>797110423</v>
      </c>
      <c r="U19" s="35">
        <f t="shared" si="0"/>
        <v>0</v>
      </c>
      <c r="V19" s="36">
        <f t="shared" si="0"/>
        <v>0</v>
      </c>
      <c r="X19" s="43"/>
      <c r="Y19" s="44"/>
    </row>
    <row r="20" spans="1:25" s="38" customFormat="1" ht="13.5" customHeight="1" x14ac:dyDescent="0.2">
      <c r="A20" s="39" t="s">
        <v>9</v>
      </c>
      <c r="B20" s="33" t="s">
        <v>9</v>
      </c>
      <c r="C20" s="33" t="s">
        <v>9</v>
      </c>
      <c r="D20" s="33" t="s">
        <v>9</v>
      </c>
      <c r="E20" s="33" t="s">
        <v>9</v>
      </c>
      <c r="F20" s="33" t="s">
        <v>9</v>
      </c>
      <c r="G20" s="34" t="s">
        <v>27</v>
      </c>
      <c r="H20" s="35">
        <f>H21</f>
        <v>239133127</v>
      </c>
      <c r="I20" s="35">
        <f t="shared" ref="I20:V21" si="2">I21</f>
        <v>0</v>
      </c>
      <c r="J20" s="35">
        <f t="shared" si="2"/>
        <v>239133127</v>
      </c>
      <c r="K20" s="35">
        <f t="shared" si="2"/>
        <v>0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>
        <f t="shared" si="2"/>
        <v>0</v>
      </c>
      <c r="P20" s="35">
        <f t="shared" si="2"/>
        <v>0</v>
      </c>
      <c r="Q20" s="35">
        <f t="shared" si="2"/>
        <v>0</v>
      </c>
      <c r="R20" s="35">
        <f t="shared" si="2"/>
        <v>0</v>
      </c>
      <c r="S20" s="35">
        <f t="shared" si="2"/>
        <v>0</v>
      </c>
      <c r="T20" s="35">
        <f t="shared" si="2"/>
        <v>239133127</v>
      </c>
      <c r="U20" s="35">
        <f t="shared" si="2"/>
        <v>0</v>
      </c>
      <c r="V20" s="36">
        <f t="shared" si="2"/>
        <v>0</v>
      </c>
      <c r="X20" s="43"/>
      <c r="Y20" s="44"/>
    </row>
    <row r="21" spans="1:25" s="41" customFormat="1" ht="13.5" customHeight="1" x14ac:dyDescent="0.2">
      <c r="A21" s="40" t="s">
        <v>31</v>
      </c>
      <c r="B21" s="22"/>
      <c r="C21" s="22" t="s">
        <v>9</v>
      </c>
      <c r="D21" s="22" t="s">
        <v>9</v>
      </c>
      <c r="E21" s="22" t="s">
        <v>9</v>
      </c>
      <c r="F21" s="22"/>
      <c r="G21" s="23" t="s">
        <v>28</v>
      </c>
      <c r="H21" s="24">
        <f>H22</f>
        <v>239133127</v>
      </c>
      <c r="I21" s="24">
        <f t="shared" si="2"/>
        <v>0</v>
      </c>
      <c r="J21" s="24">
        <f t="shared" si="2"/>
        <v>239133127</v>
      </c>
      <c r="K21" s="24">
        <f t="shared" si="2"/>
        <v>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24">
        <f t="shared" si="2"/>
        <v>0</v>
      </c>
      <c r="P21" s="24">
        <f t="shared" si="2"/>
        <v>0</v>
      </c>
      <c r="Q21" s="24">
        <f t="shared" si="2"/>
        <v>0</v>
      </c>
      <c r="R21" s="24">
        <f t="shared" si="2"/>
        <v>0</v>
      </c>
      <c r="S21" s="24">
        <f t="shared" si="2"/>
        <v>0</v>
      </c>
      <c r="T21" s="24">
        <f t="shared" si="2"/>
        <v>239133127</v>
      </c>
      <c r="U21" s="24">
        <f t="shared" si="2"/>
        <v>0</v>
      </c>
      <c r="V21" s="45">
        <f t="shared" si="2"/>
        <v>0</v>
      </c>
      <c r="X21" s="43"/>
      <c r="Y21" s="44"/>
    </row>
    <row r="22" spans="1:25" s="41" customFormat="1" ht="13.5" customHeight="1" x14ac:dyDescent="0.2">
      <c r="A22" s="40"/>
      <c r="B22" s="22" t="s">
        <v>32</v>
      </c>
      <c r="C22" s="22" t="s">
        <v>9</v>
      </c>
      <c r="D22" s="22" t="s">
        <v>9</v>
      </c>
      <c r="E22" s="22" t="s">
        <v>9</v>
      </c>
      <c r="F22" s="22"/>
      <c r="G22" s="23" t="s">
        <v>29</v>
      </c>
      <c r="H22" s="52">
        <f t="shared" ref="H22:V22" si="3">SUM(H23:H23)</f>
        <v>239133127</v>
      </c>
      <c r="I22" s="52">
        <f t="shared" si="3"/>
        <v>0</v>
      </c>
      <c r="J22" s="52">
        <f t="shared" si="3"/>
        <v>239133127</v>
      </c>
      <c r="K22" s="52">
        <f t="shared" si="3"/>
        <v>0</v>
      </c>
      <c r="L22" s="52">
        <f t="shared" si="3"/>
        <v>0</v>
      </c>
      <c r="M22" s="52">
        <f t="shared" si="3"/>
        <v>0</v>
      </c>
      <c r="N22" s="52">
        <f t="shared" si="3"/>
        <v>0</v>
      </c>
      <c r="O22" s="52">
        <f t="shared" si="3"/>
        <v>0</v>
      </c>
      <c r="P22" s="52">
        <f t="shared" si="3"/>
        <v>0</v>
      </c>
      <c r="Q22" s="52">
        <f t="shared" si="3"/>
        <v>0</v>
      </c>
      <c r="R22" s="52">
        <f t="shared" si="3"/>
        <v>0</v>
      </c>
      <c r="S22" s="52">
        <f t="shared" si="3"/>
        <v>0</v>
      </c>
      <c r="T22" s="60">
        <f t="shared" si="3"/>
        <v>239133127</v>
      </c>
      <c r="U22" s="52">
        <f t="shared" si="3"/>
        <v>0</v>
      </c>
      <c r="V22" s="56">
        <f t="shared" si="3"/>
        <v>0</v>
      </c>
      <c r="X22" s="43"/>
      <c r="Y22" s="44"/>
    </row>
    <row r="23" spans="1:25" s="37" customFormat="1" ht="13.5" customHeight="1" x14ac:dyDescent="0.2">
      <c r="A23" s="40"/>
      <c r="B23" s="22"/>
      <c r="C23" s="25" t="s">
        <v>30</v>
      </c>
      <c r="D23" s="25" t="s">
        <v>11</v>
      </c>
      <c r="E23" s="25" t="s">
        <v>10</v>
      </c>
      <c r="F23" s="30" t="s">
        <v>45</v>
      </c>
      <c r="G23" s="26" t="s">
        <v>46</v>
      </c>
      <c r="H23" s="53">
        <v>239133127</v>
      </c>
      <c r="I23" s="31">
        <v>0</v>
      </c>
      <c r="J23" s="53">
        <f t="shared" ref="J23" si="4">SUM(H23:I23)</f>
        <v>239133127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31">
        <f t="shared" ref="R23" si="5">SUM(L23:Q23)</f>
        <v>0</v>
      </c>
      <c r="S23" s="55">
        <f t="shared" ref="S23" si="6">K23+R23</f>
        <v>0</v>
      </c>
      <c r="T23" s="61">
        <f t="shared" ref="T23" si="7">J23-S23</f>
        <v>239133127</v>
      </c>
      <c r="U23" s="31">
        <f t="shared" ref="U23" si="8">S23</f>
        <v>0</v>
      </c>
      <c r="V23" s="32">
        <f t="shared" ref="V23" si="9">S23-U23</f>
        <v>0</v>
      </c>
      <c r="X23" s="43"/>
      <c r="Y23" s="44"/>
    </row>
    <row r="24" spans="1:25" s="37" customFormat="1" ht="13.5" customHeight="1" x14ac:dyDescent="0.2">
      <c r="A24" s="40"/>
      <c r="B24" s="22"/>
      <c r="C24" s="25"/>
      <c r="D24" s="25"/>
      <c r="E24" s="25"/>
      <c r="F24" s="30"/>
      <c r="G24" s="26"/>
      <c r="H24" s="53"/>
      <c r="I24" s="31"/>
      <c r="J24" s="53"/>
      <c r="K24" s="51"/>
      <c r="L24" s="51"/>
      <c r="M24" s="51"/>
      <c r="N24" s="51"/>
      <c r="O24" s="51"/>
      <c r="P24" s="51"/>
      <c r="Q24" s="51"/>
      <c r="R24" s="31"/>
      <c r="S24" s="55"/>
      <c r="T24" s="61"/>
      <c r="U24" s="31"/>
      <c r="V24" s="32"/>
      <c r="X24" s="43"/>
      <c r="Y24" s="44"/>
    </row>
    <row r="25" spans="1:25" s="41" customFormat="1" ht="13.5" customHeight="1" x14ac:dyDescent="0.2">
      <c r="A25" s="40"/>
      <c r="B25" s="22"/>
      <c r="C25" s="22" t="s">
        <v>9</v>
      </c>
      <c r="D25" s="22" t="s">
        <v>9</v>
      </c>
      <c r="E25" s="22" t="s">
        <v>9</v>
      </c>
      <c r="F25" s="22"/>
      <c r="G25" s="23" t="s">
        <v>33</v>
      </c>
      <c r="H25" s="54">
        <f>H26</f>
        <v>557977296</v>
      </c>
      <c r="I25" s="54">
        <f t="shared" ref="I25:V26" si="10">I26</f>
        <v>0</v>
      </c>
      <c r="J25" s="54">
        <f t="shared" si="10"/>
        <v>557977296</v>
      </c>
      <c r="K25" s="54">
        <f t="shared" si="10"/>
        <v>0</v>
      </c>
      <c r="L25" s="54">
        <f t="shared" si="10"/>
        <v>0</v>
      </c>
      <c r="M25" s="54">
        <f t="shared" si="10"/>
        <v>0</v>
      </c>
      <c r="N25" s="54">
        <f t="shared" si="10"/>
        <v>0</v>
      </c>
      <c r="O25" s="54">
        <f t="shared" si="10"/>
        <v>0</v>
      </c>
      <c r="P25" s="54">
        <f t="shared" si="10"/>
        <v>0</v>
      </c>
      <c r="Q25" s="54">
        <f t="shared" si="10"/>
        <v>0</v>
      </c>
      <c r="R25" s="54">
        <f t="shared" si="10"/>
        <v>0</v>
      </c>
      <c r="S25" s="54">
        <f t="shared" si="10"/>
        <v>0</v>
      </c>
      <c r="T25" s="54">
        <f t="shared" si="10"/>
        <v>557977296</v>
      </c>
      <c r="U25" s="54">
        <f t="shared" si="10"/>
        <v>0</v>
      </c>
      <c r="V25" s="57">
        <f t="shared" si="10"/>
        <v>0</v>
      </c>
      <c r="X25" s="43"/>
      <c r="Y25" s="44"/>
    </row>
    <row r="26" spans="1:25" s="41" customFormat="1" ht="13.5" customHeight="1" x14ac:dyDescent="0.2">
      <c r="A26" s="40" t="s">
        <v>38</v>
      </c>
      <c r="B26" s="22"/>
      <c r="C26" s="22" t="s">
        <v>9</v>
      </c>
      <c r="D26" s="22" t="s">
        <v>9</v>
      </c>
      <c r="E26" s="22" t="s">
        <v>9</v>
      </c>
      <c r="F26" s="22"/>
      <c r="G26" s="23" t="s">
        <v>34</v>
      </c>
      <c r="H26" s="54">
        <f>H27</f>
        <v>557977296</v>
      </c>
      <c r="I26" s="54">
        <f t="shared" si="10"/>
        <v>0</v>
      </c>
      <c r="J26" s="54">
        <f t="shared" si="10"/>
        <v>557977296</v>
      </c>
      <c r="K26" s="54">
        <f t="shared" si="10"/>
        <v>0</v>
      </c>
      <c r="L26" s="54">
        <f t="shared" si="10"/>
        <v>0</v>
      </c>
      <c r="M26" s="54">
        <f t="shared" si="10"/>
        <v>0</v>
      </c>
      <c r="N26" s="54">
        <f t="shared" si="10"/>
        <v>0</v>
      </c>
      <c r="O26" s="54">
        <f t="shared" si="10"/>
        <v>0</v>
      </c>
      <c r="P26" s="54">
        <f t="shared" si="10"/>
        <v>0</v>
      </c>
      <c r="Q26" s="54">
        <f t="shared" si="10"/>
        <v>0</v>
      </c>
      <c r="R26" s="54">
        <f t="shared" si="10"/>
        <v>0</v>
      </c>
      <c r="S26" s="54">
        <f t="shared" si="10"/>
        <v>0</v>
      </c>
      <c r="T26" s="54">
        <f t="shared" si="10"/>
        <v>557977296</v>
      </c>
      <c r="U26" s="54">
        <f t="shared" si="10"/>
        <v>0</v>
      </c>
      <c r="V26" s="57">
        <f t="shared" si="10"/>
        <v>0</v>
      </c>
      <c r="X26" s="43"/>
      <c r="Y26" s="44"/>
    </row>
    <row r="27" spans="1:25" s="41" customFormat="1" ht="13.5" customHeight="1" x14ac:dyDescent="0.2">
      <c r="A27" s="40"/>
      <c r="B27" s="22" t="s">
        <v>36</v>
      </c>
      <c r="C27" s="22" t="s">
        <v>9</v>
      </c>
      <c r="D27" s="22" t="s">
        <v>9</v>
      </c>
      <c r="E27" s="22" t="s">
        <v>9</v>
      </c>
      <c r="F27" s="22"/>
      <c r="G27" s="23" t="s">
        <v>35</v>
      </c>
      <c r="H27" s="52">
        <f>SUM(H28:H28)</f>
        <v>557977296</v>
      </c>
      <c r="I27" s="52">
        <f t="shared" ref="I27:V27" si="11">SUM(I28:I28)</f>
        <v>0</v>
      </c>
      <c r="J27" s="52">
        <f t="shared" si="11"/>
        <v>557977296</v>
      </c>
      <c r="K27" s="52">
        <f t="shared" si="11"/>
        <v>0</v>
      </c>
      <c r="L27" s="52">
        <f t="shared" si="11"/>
        <v>0</v>
      </c>
      <c r="M27" s="52">
        <f t="shared" si="11"/>
        <v>0</v>
      </c>
      <c r="N27" s="52">
        <f t="shared" si="11"/>
        <v>0</v>
      </c>
      <c r="O27" s="52">
        <f t="shared" si="11"/>
        <v>0</v>
      </c>
      <c r="P27" s="52">
        <f t="shared" si="11"/>
        <v>0</v>
      </c>
      <c r="Q27" s="52">
        <f t="shared" si="11"/>
        <v>0</v>
      </c>
      <c r="R27" s="52">
        <f t="shared" si="11"/>
        <v>0</v>
      </c>
      <c r="S27" s="52">
        <f t="shared" si="11"/>
        <v>0</v>
      </c>
      <c r="T27" s="52">
        <f t="shared" si="11"/>
        <v>557977296</v>
      </c>
      <c r="U27" s="52">
        <f t="shared" si="11"/>
        <v>0</v>
      </c>
      <c r="V27" s="56">
        <f t="shared" si="11"/>
        <v>0</v>
      </c>
      <c r="X27" s="43"/>
      <c r="Y27" s="44"/>
    </row>
    <row r="28" spans="1:25" s="37" customFormat="1" ht="13.5" customHeight="1" x14ac:dyDescent="0.2">
      <c r="A28" s="40"/>
      <c r="B28" s="22"/>
      <c r="C28" s="25" t="s">
        <v>36</v>
      </c>
      <c r="D28" s="25" t="s">
        <v>11</v>
      </c>
      <c r="E28" s="25" t="s">
        <v>10</v>
      </c>
      <c r="F28" s="30" t="s">
        <v>45</v>
      </c>
      <c r="G28" s="26" t="s">
        <v>37</v>
      </c>
      <c r="H28" s="53">
        <v>557977296</v>
      </c>
      <c r="I28" s="51">
        <v>0</v>
      </c>
      <c r="J28" s="53">
        <f>SUM(H28:I28)</f>
        <v>557977296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31">
        <f t="shared" ref="R28" si="12">SUM(L28:Q28)</f>
        <v>0</v>
      </c>
      <c r="S28" s="55">
        <f t="shared" ref="S28" si="13">K28+R28</f>
        <v>0</v>
      </c>
      <c r="T28" s="61">
        <f>J28-S28</f>
        <v>557977296</v>
      </c>
      <c r="U28" s="31">
        <f t="shared" ref="U28" si="14">S28</f>
        <v>0</v>
      </c>
      <c r="V28" s="32">
        <f t="shared" ref="V28" si="15">S28-U28</f>
        <v>0</v>
      </c>
      <c r="X28" s="43"/>
      <c r="Y28" s="44"/>
    </row>
    <row r="29" spans="1:25" s="9" customFormat="1" ht="15" customHeight="1" thickBot="1" x14ac:dyDescent="0.25">
      <c r="A29" s="67" t="s">
        <v>39</v>
      </c>
      <c r="B29" s="68"/>
      <c r="C29" s="68"/>
      <c r="D29" s="68"/>
      <c r="E29" s="68"/>
      <c r="F29" s="68"/>
      <c r="G29" s="68"/>
      <c r="H29" s="42">
        <f t="shared" ref="H29:V29" si="16">H19</f>
        <v>797110423</v>
      </c>
      <c r="I29" s="42">
        <f t="shared" si="16"/>
        <v>0</v>
      </c>
      <c r="J29" s="42">
        <f t="shared" si="16"/>
        <v>797110423</v>
      </c>
      <c r="K29" s="42">
        <f t="shared" si="16"/>
        <v>0</v>
      </c>
      <c r="L29" s="42">
        <f t="shared" si="16"/>
        <v>0</v>
      </c>
      <c r="M29" s="42">
        <f t="shared" ref="M29:N29" si="17">M19</f>
        <v>0</v>
      </c>
      <c r="N29" s="42">
        <f t="shared" si="17"/>
        <v>0</v>
      </c>
      <c r="O29" s="42">
        <f t="shared" si="16"/>
        <v>0</v>
      </c>
      <c r="P29" s="42">
        <f t="shared" si="16"/>
        <v>0</v>
      </c>
      <c r="Q29" s="42">
        <f t="shared" si="16"/>
        <v>0</v>
      </c>
      <c r="R29" s="42">
        <f t="shared" si="16"/>
        <v>0</v>
      </c>
      <c r="S29" s="42">
        <f t="shared" si="16"/>
        <v>0</v>
      </c>
      <c r="T29" s="62">
        <f t="shared" si="16"/>
        <v>797110423</v>
      </c>
      <c r="U29" s="42">
        <f t="shared" si="16"/>
        <v>0</v>
      </c>
      <c r="V29" s="46">
        <f t="shared" si="16"/>
        <v>0</v>
      </c>
      <c r="X29" s="43"/>
      <c r="Y29" s="44"/>
    </row>
    <row r="30" spans="1:25" x14ac:dyDescent="0.25">
      <c r="F30" s="6"/>
      <c r="R30" s="1"/>
      <c r="S30" s="1"/>
      <c r="T30" s="1"/>
      <c r="U30" s="1"/>
      <c r="V30" s="1"/>
      <c r="W30" s="1"/>
    </row>
    <row r="31" spans="1:25" x14ac:dyDescent="0.25">
      <c r="F31" s="6"/>
      <c r="R31" s="1"/>
      <c r="S31" s="1"/>
      <c r="T31" s="1"/>
      <c r="U31" s="1"/>
      <c r="V31" s="1"/>
      <c r="W31" s="1"/>
    </row>
    <row r="32" spans="1:25" x14ac:dyDescent="0.25">
      <c r="F32" s="6"/>
      <c r="R32" s="1"/>
      <c r="S32" s="1"/>
      <c r="T32" s="1"/>
      <c r="U32" s="1"/>
      <c r="V32" s="1"/>
      <c r="W32" s="1"/>
    </row>
    <row r="33" spans="1:23" x14ac:dyDescent="0.25">
      <c r="F33" s="6"/>
      <c r="R33" s="1"/>
      <c r="S33" s="1"/>
      <c r="T33" s="1"/>
      <c r="U33" s="1"/>
      <c r="V33" s="1"/>
      <c r="W33" s="1"/>
    </row>
    <row r="34" spans="1:23" x14ac:dyDescent="0.25">
      <c r="F34" s="6"/>
      <c r="R34" s="1"/>
      <c r="S34" s="1"/>
      <c r="T34" s="1"/>
      <c r="U34" s="1"/>
      <c r="V34" s="1"/>
      <c r="W34" s="1"/>
    </row>
    <row r="35" spans="1:23" x14ac:dyDescent="0.25">
      <c r="F35" s="6"/>
      <c r="R35" s="1"/>
      <c r="S35" s="1"/>
      <c r="T35" s="1"/>
      <c r="U35" s="1"/>
      <c r="V35" s="1"/>
      <c r="W35" s="1"/>
    </row>
    <row r="36" spans="1:23" ht="14.25" x14ac:dyDescent="0.25">
      <c r="A36" s="15"/>
      <c r="B36" s="59"/>
      <c r="C36" s="16"/>
      <c r="D36" s="17"/>
      <c r="E36" s="17"/>
      <c r="F36" s="17"/>
      <c r="G36" s="15"/>
      <c r="R36" s="1"/>
      <c r="S36" s="1"/>
      <c r="T36" s="1"/>
      <c r="U36" s="1"/>
      <c r="V36" s="1"/>
      <c r="W36" s="1"/>
    </row>
    <row r="37" spans="1:23" x14ac:dyDescent="0.25">
      <c r="A37" s="15"/>
      <c r="B37" s="59"/>
      <c r="C37" s="18"/>
      <c r="D37" s="19"/>
      <c r="E37" s="19"/>
      <c r="F37" s="19"/>
      <c r="G37" s="15"/>
      <c r="R37" s="1"/>
      <c r="S37" s="1"/>
      <c r="T37" s="1"/>
      <c r="U37" s="1"/>
      <c r="V37" s="1"/>
      <c r="W37" s="1"/>
    </row>
    <row r="38" spans="1:23" x14ac:dyDescent="0.25">
      <c r="A38" s="15"/>
      <c r="B38" s="15"/>
      <c r="C38" s="15"/>
      <c r="D38" s="15"/>
      <c r="E38" s="15"/>
      <c r="F38" s="15"/>
      <c r="G38" s="15"/>
      <c r="R38" s="1"/>
      <c r="S38" s="1"/>
      <c r="T38" s="1"/>
      <c r="U38" s="1"/>
      <c r="V38" s="1"/>
      <c r="W38" s="1"/>
    </row>
  </sheetData>
  <autoFilter ref="A16:V29">
    <filterColumn colId="11" showButton="0"/>
    <filterColumn colId="12" hiddenButton="1" showButton="0"/>
    <filterColumn colId="13" hiddenButton="1" showButton="0"/>
    <filterColumn colId="14" showButton="0"/>
    <filterColumn colId="15" showButton="0"/>
  </autoFilter>
  <mergeCells count="21">
    <mergeCell ref="A1:V3"/>
    <mergeCell ref="A5:V5"/>
    <mergeCell ref="A6:V6"/>
    <mergeCell ref="A16:A17"/>
    <mergeCell ref="B16:B17"/>
    <mergeCell ref="C16:C17"/>
    <mergeCell ref="D16:D17"/>
    <mergeCell ref="E16:E17"/>
    <mergeCell ref="F16:F17"/>
    <mergeCell ref="G16:G17"/>
    <mergeCell ref="A29:G29"/>
    <mergeCell ref="S16:S17"/>
    <mergeCell ref="T16:T17"/>
    <mergeCell ref="U16:U17"/>
    <mergeCell ref="V16:V17"/>
    <mergeCell ref="H16:H17"/>
    <mergeCell ref="I16:I17"/>
    <mergeCell ref="J16:J17"/>
    <mergeCell ref="K16:K17"/>
    <mergeCell ref="L16:Q16"/>
    <mergeCell ref="R16:R17"/>
  </mergeCells>
  <printOptions horizontalCentered="1"/>
  <pageMargins left="1.299212598425197" right="0.23622047244094491" top="0.11811023622047245" bottom="0.23622047244094491" header="0" footer="0"/>
  <pageSetup paperSize="5" scale="53" fitToHeight="10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FONACIDE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LOPEZ COLMAM</dc:creator>
  <cp:lastModifiedBy>Tesoreria</cp:lastModifiedBy>
  <cp:lastPrinted>2016-07-14T15:25:01Z</cp:lastPrinted>
  <dcterms:created xsi:type="dcterms:W3CDTF">2003-12-30T11:27:36Z</dcterms:created>
  <dcterms:modified xsi:type="dcterms:W3CDTF">2016-07-14T19:16:23Z</dcterms:modified>
</cp:coreProperties>
</file>