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Usuario\Documents\Secretaria de la Funcion Publica\2024\"/>
    </mc:Choice>
  </mc:AlternateContent>
  <xr:revisionPtr revIDLastSave="0" documentId="13_ncr:1_{98A240AC-905F-4857-957E-92444EAE64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otal de asignaciones 7º 5189" sheetId="103" r:id="rId1"/>
  </sheets>
  <definedNames>
    <definedName name="_xlnm._FilterDatabase" localSheetId="0" hidden="1">'total de asignaciones 7º 5189'!$A$8:$V$201</definedName>
    <definedName name="_xlnm.Print_Area" localSheetId="0">'total de asignaciones 7º 5189'!$A$1:$V$201</definedName>
    <definedName name="_xlnm.Print_Titles" localSheetId="0">'total de asignaciones 7º 5189'!$8:$8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83" i="103" l="1"/>
  <c r="T182" i="103"/>
  <c r="T99" i="103"/>
  <c r="T98" i="103"/>
  <c r="U98" i="103" s="1"/>
  <c r="T94" i="103"/>
  <c r="T93" i="103"/>
  <c r="T91" i="103"/>
  <c r="T90" i="103"/>
  <c r="U90" i="103" s="1"/>
  <c r="T82" i="103"/>
  <c r="T81" i="103"/>
  <c r="T79" i="103"/>
  <c r="T78" i="103"/>
  <c r="T75" i="103"/>
  <c r="T74" i="103"/>
  <c r="T196" i="103"/>
  <c r="U196" i="103" s="1"/>
  <c r="T195" i="103"/>
  <c r="T194" i="103"/>
  <c r="U194" i="103" s="1"/>
  <c r="T193" i="103"/>
  <c r="U193" i="103" s="1"/>
  <c r="T192" i="103"/>
  <c r="U192" i="103" s="1"/>
  <c r="T191" i="103"/>
  <c r="U191" i="103" s="1"/>
  <c r="T190" i="103"/>
  <c r="U190" i="103" s="1"/>
  <c r="T189" i="103"/>
  <c r="U189" i="103" s="1"/>
  <c r="T188" i="103"/>
  <c r="U188" i="103" s="1"/>
  <c r="T187" i="103"/>
  <c r="U187" i="103" s="1"/>
  <c r="U74" i="103" l="1"/>
  <c r="U81" i="103"/>
  <c r="U182" i="103"/>
  <c r="U93" i="103"/>
  <c r="U78" i="103"/>
  <c r="V187" i="103"/>
  <c r="V193" i="103"/>
  <c r="U195" i="103"/>
  <c r="V195" i="103" s="1"/>
  <c r="V191" i="103"/>
  <c r="V189" i="103"/>
  <c r="T186" i="103"/>
  <c r="U186" i="103" s="1"/>
  <c r="T185" i="103"/>
  <c r="U185" i="103" s="1"/>
  <c r="T184" i="103"/>
  <c r="U184" i="103" s="1"/>
  <c r="U199" i="103"/>
  <c r="H200" i="103"/>
  <c r="I200" i="103"/>
  <c r="J200" i="103"/>
  <c r="K200" i="103"/>
  <c r="L200" i="103"/>
  <c r="M200" i="103"/>
  <c r="N200" i="103"/>
  <c r="O200" i="103"/>
  <c r="P200" i="103"/>
  <c r="Q200" i="103"/>
  <c r="R200" i="103"/>
  <c r="S200" i="103"/>
  <c r="V186" i="103" l="1"/>
  <c r="V182" i="103"/>
  <c r="T177" i="103"/>
  <c r="U177" i="103" s="1"/>
  <c r="T178" i="103"/>
  <c r="U178" i="103" s="1"/>
  <c r="T179" i="103"/>
  <c r="U179" i="103" s="1"/>
  <c r="T180" i="103"/>
  <c r="U180" i="103" s="1"/>
  <c r="T181" i="103"/>
  <c r="U181" i="103" l="1"/>
  <c r="V181" i="103" s="1"/>
  <c r="T38" i="103"/>
  <c r="T54" i="103" l="1"/>
  <c r="U54" i="103" s="1"/>
  <c r="T55" i="103"/>
  <c r="U55" i="103" s="1"/>
  <c r="T176" i="103"/>
  <c r="U176" i="103" s="1"/>
  <c r="V176" i="103" s="1"/>
  <c r="T11" i="103"/>
  <c r="U11" i="103" s="1"/>
  <c r="T12" i="103"/>
  <c r="T172" i="103" l="1"/>
  <c r="U172" i="103" s="1"/>
  <c r="T173" i="103"/>
  <c r="U173" i="103" s="1"/>
  <c r="T174" i="103"/>
  <c r="U174" i="103" s="1"/>
  <c r="T175" i="103"/>
  <c r="U175" i="103" s="1"/>
  <c r="T171" i="103" l="1"/>
  <c r="U171" i="103" l="1"/>
  <c r="V171" i="103" s="1"/>
  <c r="T45" i="103"/>
  <c r="U45" i="103" s="1"/>
  <c r="T17" i="103" l="1"/>
  <c r="T170" i="103"/>
  <c r="U170" i="103" s="1"/>
  <c r="T169" i="103"/>
  <c r="U169" i="103" s="1"/>
  <c r="T168" i="103"/>
  <c r="U168" i="103" s="1"/>
  <c r="T167" i="103"/>
  <c r="U167" i="103" s="1"/>
  <c r="T166" i="103"/>
  <c r="T165" i="103"/>
  <c r="T164" i="103"/>
  <c r="U164" i="103" s="1"/>
  <c r="T163" i="103"/>
  <c r="U163" i="103" s="1"/>
  <c r="T162" i="103"/>
  <c r="T161" i="103"/>
  <c r="T160" i="103"/>
  <c r="U160" i="103" s="1"/>
  <c r="T159" i="103"/>
  <c r="U159" i="103" s="1"/>
  <c r="T158" i="103"/>
  <c r="U158" i="103" s="1"/>
  <c r="T157" i="103"/>
  <c r="T156" i="103"/>
  <c r="U156" i="103" s="1"/>
  <c r="T155" i="103"/>
  <c r="U155" i="103" s="1"/>
  <c r="T153" i="103"/>
  <c r="U153" i="103" s="1"/>
  <c r="T152" i="103"/>
  <c r="U152" i="103" s="1"/>
  <c r="T151" i="103"/>
  <c r="U151" i="103" s="1"/>
  <c r="T150" i="103"/>
  <c r="U150" i="103" s="1"/>
  <c r="T149" i="103"/>
  <c r="T148" i="103"/>
  <c r="U148" i="103" s="1"/>
  <c r="T147" i="103"/>
  <c r="U147" i="103" s="1"/>
  <c r="T145" i="103"/>
  <c r="U145" i="103" s="1"/>
  <c r="T144" i="103"/>
  <c r="T143" i="103"/>
  <c r="U143" i="103" s="1"/>
  <c r="T142" i="103"/>
  <c r="T141" i="103"/>
  <c r="U141" i="103" s="1"/>
  <c r="T140" i="103"/>
  <c r="U140" i="103" s="1"/>
  <c r="T139" i="103"/>
  <c r="U139" i="103" s="1"/>
  <c r="T138" i="103"/>
  <c r="U138" i="103" s="1"/>
  <c r="T136" i="103"/>
  <c r="U136" i="103" s="1"/>
  <c r="T135" i="103"/>
  <c r="U135" i="103" s="1"/>
  <c r="T134" i="103"/>
  <c r="T133" i="103"/>
  <c r="U133" i="103" s="1"/>
  <c r="T132" i="103"/>
  <c r="U132" i="103" s="1"/>
  <c r="T131" i="103"/>
  <c r="U131" i="103" s="1"/>
  <c r="T129" i="103"/>
  <c r="U129" i="103" s="1"/>
  <c r="T128" i="103"/>
  <c r="U128" i="103" s="1"/>
  <c r="T127" i="103"/>
  <c r="T126" i="103"/>
  <c r="U126" i="103" s="1"/>
  <c r="T125" i="103"/>
  <c r="T124" i="103"/>
  <c r="U124" i="103" s="1"/>
  <c r="T123" i="103"/>
  <c r="U123" i="103" s="1"/>
  <c r="T121" i="103"/>
  <c r="U121" i="103" s="1"/>
  <c r="T120" i="103"/>
  <c r="U120" i="103" s="1"/>
  <c r="T119" i="103"/>
  <c r="U119" i="103" s="1"/>
  <c r="T118" i="103"/>
  <c r="U118" i="103" s="1"/>
  <c r="T117" i="103"/>
  <c r="U117" i="103" s="1"/>
  <c r="T116" i="103"/>
  <c r="T115" i="103"/>
  <c r="U115" i="103" s="1"/>
  <c r="T114" i="103"/>
  <c r="U114" i="103" s="1"/>
  <c r="T113" i="103"/>
  <c r="U113" i="103" s="1"/>
  <c r="T112" i="103"/>
  <c r="U112" i="103" s="1"/>
  <c r="T111" i="103"/>
  <c r="T9" i="103"/>
  <c r="U9" i="103" s="1"/>
  <c r="T10" i="103"/>
  <c r="U10" i="103" s="1"/>
  <c r="U134" i="103" l="1"/>
  <c r="V134" i="103" s="1"/>
  <c r="U157" i="103"/>
  <c r="V155" i="103" s="1"/>
  <c r="U111" i="103"/>
  <c r="V111" i="103" s="1"/>
  <c r="V119" i="103"/>
  <c r="V114" i="103"/>
  <c r="V123" i="103"/>
  <c r="U142" i="103"/>
  <c r="V142" i="103" s="1"/>
  <c r="V158" i="103"/>
  <c r="V147" i="103"/>
  <c r="V151" i="103"/>
  <c r="U161" i="103"/>
  <c r="V161" i="103" s="1"/>
  <c r="U165" i="103"/>
  <c r="V165" i="103" s="1"/>
  <c r="V131" i="103"/>
  <c r="V138" i="103"/>
  <c r="U127" i="103"/>
  <c r="V127" i="103" s="1"/>
  <c r="T110" i="103"/>
  <c r="U110" i="103" s="1"/>
  <c r="T109" i="103"/>
  <c r="T108" i="103"/>
  <c r="U108" i="103" s="1"/>
  <c r="T107" i="103"/>
  <c r="U107" i="103" s="1"/>
  <c r="T106" i="103"/>
  <c r="U106" i="103" s="1"/>
  <c r="T105" i="103"/>
  <c r="U105" i="103" s="1"/>
  <c r="T104" i="103"/>
  <c r="U104" i="103" s="1"/>
  <c r="T103" i="103"/>
  <c r="T102" i="103"/>
  <c r="U102" i="103" s="1"/>
  <c r="T101" i="103"/>
  <c r="U101" i="103" s="1"/>
  <c r="T100" i="103"/>
  <c r="U100" i="103" s="1"/>
  <c r="T97" i="103"/>
  <c r="U97" i="103" s="1"/>
  <c r="T96" i="103"/>
  <c r="U96" i="103" s="1"/>
  <c r="T95" i="103"/>
  <c r="U95" i="103" s="1"/>
  <c r="T92" i="103"/>
  <c r="U92" i="103" s="1"/>
  <c r="T89" i="103"/>
  <c r="U89" i="103" s="1"/>
  <c r="T88" i="103"/>
  <c r="U88" i="103" s="1"/>
  <c r="T87" i="103"/>
  <c r="T86" i="103"/>
  <c r="T85" i="103"/>
  <c r="T84" i="103"/>
  <c r="U84" i="103" s="1"/>
  <c r="T83" i="103"/>
  <c r="U83" i="103" s="1"/>
  <c r="T80" i="103"/>
  <c r="U80" i="103" s="1"/>
  <c r="T77" i="103"/>
  <c r="U77" i="103" s="1"/>
  <c r="T76" i="103"/>
  <c r="U76" i="103" s="1"/>
  <c r="T73" i="103"/>
  <c r="U73" i="103" s="1"/>
  <c r="T72" i="103"/>
  <c r="U72" i="103" s="1"/>
  <c r="T71" i="103"/>
  <c r="T70" i="103"/>
  <c r="T69" i="103"/>
  <c r="T68" i="103"/>
  <c r="T67" i="103"/>
  <c r="U67" i="103" s="1"/>
  <c r="T66" i="103"/>
  <c r="T65" i="103"/>
  <c r="U65" i="103" s="1"/>
  <c r="T64" i="103"/>
  <c r="U64" i="103" s="1"/>
  <c r="T63" i="103"/>
  <c r="U63" i="103" s="1"/>
  <c r="T62" i="103"/>
  <c r="U62" i="103" s="1"/>
  <c r="T61" i="103"/>
  <c r="U61" i="103" s="1"/>
  <c r="T60" i="103"/>
  <c r="U60" i="103" s="1"/>
  <c r="T59" i="103"/>
  <c r="U59" i="103" s="1"/>
  <c r="T58" i="103"/>
  <c r="T57" i="103"/>
  <c r="U57" i="103" s="1"/>
  <c r="T56" i="103"/>
  <c r="T52" i="103"/>
  <c r="U52" i="103" s="1"/>
  <c r="T51" i="103"/>
  <c r="U51" i="103" s="1"/>
  <c r="T50" i="103"/>
  <c r="U50" i="103" s="1"/>
  <c r="T48" i="103"/>
  <c r="U48" i="103" s="1"/>
  <c r="T47" i="103"/>
  <c r="U47" i="103" s="1"/>
  <c r="T46" i="103"/>
  <c r="U46" i="103" s="1"/>
  <c r="T44" i="103"/>
  <c r="U44" i="103" s="1"/>
  <c r="T43" i="103"/>
  <c r="U43" i="103" s="1"/>
  <c r="T42" i="103"/>
  <c r="U42" i="103" s="1"/>
  <c r="T41" i="103"/>
  <c r="U41" i="103" s="1"/>
  <c r="T39" i="103"/>
  <c r="U39" i="103" s="1"/>
  <c r="T37" i="103"/>
  <c r="U37" i="103" s="1"/>
  <c r="T36" i="103"/>
  <c r="U36" i="103" s="1"/>
  <c r="T35" i="103"/>
  <c r="U35" i="103" s="1"/>
  <c r="T34" i="103"/>
  <c r="T33" i="103"/>
  <c r="U33" i="103" s="1"/>
  <c r="T32" i="103"/>
  <c r="T30" i="103"/>
  <c r="U30" i="103" s="1"/>
  <c r="T29" i="103"/>
  <c r="T28" i="103"/>
  <c r="U28" i="103" s="1"/>
  <c r="T27" i="103"/>
  <c r="T25" i="103"/>
  <c r="T24" i="103"/>
  <c r="T23" i="103"/>
  <c r="T22" i="103"/>
  <c r="U22" i="103" s="1"/>
  <c r="T20" i="103"/>
  <c r="T19" i="103"/>
  <c r="U19" i="103" s="1"/>
  <c r="T18" i="103"/>
  <c r="U18" i="103" s="1"/>
  <c r="T16" i="103"/>
  <c r="T15" i="103"/>
  <c r="U15" i="103" s="1"/>
  <c r="T14" i="103"/>
  <c r="U14" i="103" s="1"/>
  <c r="T13" i="103"/>
  <c r="U13" i="103" s="1"/>
  <c r="U85" i="103" l="1"/>
  <c r="V85" i="103" s="1"/>
  <c r="U69" i="103"/>
  <c r="V9" i="103"/>
  <c r="T200" i="103"/>
  <c r="U56" i="103"/>
  <c r="V54" i="103" s="1"/>
  <c r="U27" i="103"/>
  <c r="V27" i="103" s="1"/>
  <c r="U32" i="103"/>
  <c r="V32" i="103" s="1"/>
  <c r="U68" i="103"/>
  <c r="V13" i="103"/>
  <c r="V98" i="103"/>
  <c r="V22" i="103"/>
  <c r="V41" i="103"/>
  <c r="V80" i="103"/>
  <c r="V90" i="103"/>
  <c r="V18" i="103"/>
  <c r="V102" i="103"/>
  <c r="V73" i="103"/>
  <c r="V36" i="103"/>
  <c r="V50" i="103"/>
  <c r="V65" i="103"/>
  <c r="V108" i="103"/>
  <c r="V77" i="103"/>
  <c r="V61" i="103"/>
  <c r="V46" i="103"/>
  <c r="V93" i="103"/>
  <c r="V68" i="103" l="1"/>
  <c r="V200" i="103" s="1"/>
  <c r="U200" i="103"/>
</calcChain>
</file>

<file path=xl/sharedStrings.xml><?xml version="1.0" encoding="utf-8"?>
<sst xmlns="http://schemas.openxmlformats.org/spreadsheetml/2006/main" count="311" uniqueCount="98">
  <si>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</si>
  <si>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</si>
  <si>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</si>
  <si>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</si>
  <si>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</si>
  <si>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</si>
  <si>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</si>
  <si>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</si>
  <si>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</si>
  <si>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</si>
  <si>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</si>
  <si>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</si>
  <si>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LÍNEA</t>
  </si>
  <si>
    <t>C.I.C. N°</t>
  </si>
  <si>
    <t>NOMBRES Y APELLIDOS</t>
  </si>
  <si>
    <t>ORDEN N°</t>
  </si>
  <si>
    <t>TOTALES G.</t>
  </si>
  <si>
    <t>CONCEPTO</t>
  </si>
  <si>
    <t>DENOMINACIÓN</t>
  </si>
  <si>
    <t>Sueldos</t>
  </si>
  <si>
    <t>Gasto de Representación</t>
  </si>
  <si>
    <t>Viáticos</t>
  </si>
  <si>
    <t>Bonif. por Responsabilidad en el Cargo</t>
  </si>
  <si>
    <t>MONTO TOTAL</t>
  </si>
  <si>
    <t>Remuneración Extraordinaria</t>
  </si>
  <si>
    <t xml:space="preserve">PLANILLA GENERAL DE PAGOS </t>
  </si>
  <si>
    <t>Subsidio Familiar (Escolaridad de hijos)</t>
  </si>
  <si>
    <t xml:space="preserve">MONTO A DICIEMBRE </t>
  </si>
  <si>
    <t>Otros Gastos del Personal</t>
  </si>
  <si>
    <t>Subsidio Familiar (Escolaridad de Hijos)</t>
  </si>
  <si>
    <t>Remuneración Adicional</t>
  </si>
  <si>
    <t xml:space="preserve">Jornales </t>
  </si>
  <si>
    <t>Linea no se completa si es municipalidad</t>
  </si>
  <si>
    <t>Derlis Javier Benegas Carrera</t>
  </si>
  <si>
    <t>Claudelino Bogado Benega</t>
  </si>
  <si>
    <t xml:space="preserve">Sabrina Delvalle Maciel </t>
  </si>
  <si>
    <t xml:space="preserve">Maria Luz Benitez Balbuena </t>
  </si>
  <si>
    <t xml:space="preserve">Feliciano Quintana Duarte </t>
  </si>
  <si>
    <t xml:space="preserve">Ricardo Nervi </t>
  </si>
  <si>
    <t>Ramon Piris Avalos</t>
  </si>
  <si>
    <t>Carlos Javier Cardozo Silguero</t>
  </si>
  <si>
    <t>Adolfo Bogado</t>
  </si>
  <si>
    <t xml:space="preserve">Maria Delfina Medina </t>
  </si>
  <si>
    <t xml:space="preserve">jornales </t>
  </si>
  <si>
    <t>Jose Ramon Benitez Romero</t>
  </si>
  <si>
    <t xml:space="preserve">Dieta </t>
  </si>
  <si>
    <t xml:space="preserve">Nilson Ferreira da Costa </t>
  </si>
  <si>
    <t>Rosalina Hermosilla Fariña</t>
  </si>
  <si>
    <t>Roberto Chavez Gimenez</t>
  </si>
  <si>
    <t xml:space="preserve">Albertano Ramon Rios Roa </t>
  </si>
  <si>
    <t xml:space="preserve">Daniel Morel Baez </t>
  </si>
  <si>
    <t>Protacio Alarcon Ibarra</t>
  </si>
  <si>
    <t>Jose Ramirez Pintos</t>
  </si>
  <si>
    <t xml:space="preserve">Alfredo Esteche Gomez </t>
  </si>
  <si>
    <t>Jornales</t>
  </si>
  <si>
    <t xml:space="preserve">Crispin Villalba Escobar </t>
  </si>
  <si>
    <t>Aporte Jubilatorio</t>
  </si>
  <si>
    <t>ESTADO</t>
  </si>
  <si>
    <t>MUNICIPALIDAD DE DOMINGO MARTINEZ DE IRALA CUMPLIMIENTO AL ARTÍCULO 7º DE LA LEY 5189/2014</t>
  </si>
  <si>
    <t>PERMANENTE</t>
  </si>
  <si>
    <t>CONTRATADO</t>
  </si>
  <si>
    <t>Emilce Villaba Maidana</t>
  </si>
  <si>
    <t>Eusebia Hermosilla Hermosilla</t>
  </si>
  <si>
    <t>Jorge Fonseca Almada</t>
  </si>
  <si>
    <t>Luis Alberto Bogado</t>
  </si>
  <si>
    <t>ELECTO</t>
  </si>
  <si>
    <t>Luis Alberto Alfonzo Brizuela</t>
  </si>
  <si>
    <t>Osvaldo Peralta Rotela</t>
  </si>
  <si>
    <t>Remuneracion Extraordinarias</t>
  </si>
  <si>
    <t xml:space="preserve">Remuneracion Extraordinarias </t>
  </si>
  <si>
    <t>Remuneracion Extraordinaria</t>
  </si>
  <si>
    <t>Luciano Cardozo Peres</t>
  </si>
  <si>
    <t xml:space="preserve">Mario Narciso Albarenga </t>
  </si>
  <si>
    <t>Hugo Javier Alarcon Benitez</t>
  </si>
  <si>
    <t xml:space="preserve">Victor Morel </t>
  </si>
  <si>
    <t xml:space="preserve">Denis Rodrigo Perez Ferreira </t>
  </si>
  <si>
    <t>Sueldo</t>
  </si>
  <si>
    <t>Jose Sixto Ayala</t>
  </si>
  <si>
    <t xml:space="preserve">Melani Ramirez Cadogan </t>
  </si>
  <si>
    <t>Rosa Isabel Rodriguez</t>
  </si>
  <si>
    <t>ALFONZO CARDOZO BRIZUELA</t>
  </si>
  <si>
    <t>ROQUE ALVAREZ MEDINA</t>
  </si>
  <si>
    <t>ANALIA RUIZ DIAZ CACERES</t>
  </si>
  <si>
    <t>LUIS ALBERTO AYALA ORTIGOZA</t>
  </si>
  <si>
    <t xml:space="preserve">RODOLFO EDILIO CUENCA </t>
  </si>
  <si>
    <t>DERLIS DARIO TORALES</t>
  </si>
  <si>
    <t xml:space="preserve">ALBERTO ALMADA FARIÑA </t>
  </si>
  <si>
    <t>SUSANA ESPINOLA CACERES</t>
  </si>
  <si>
    <t>JONATHAN SAMUDIO RODRIGUEZ</t>
  </si>
  <si>
    <t xml:space="preserve">JUAN CARLOS CABAÑA </t>
  </si>
  <si>
    <t xml:space="preserve">MARTA ELIZABEHT PIRIS CASTELLANO </t>
  </si>
  <si>
    <t>AGUINALDO Año 2022</t>
  </si>
  <si>
    <t>maria vanessa benitez balbuena</t>
  </si>
  <si>
    <t>sergio cueva paez</t>
  </si>
  <si>
    <t>OBSERVACION  LOS JORNALEROS AN PERSIVIDO SU AGUINALDO AL EJERCCIO FISCAL 2023 Y SON IMPUTADO EN EL RUBRO 144</t>
  </si>
  <si>
    <t>sueldo</t>
  </si>
  <si>
    <t>CORRESPONDIENTE AL EJERCICIO FISCAL AÑO 2024</t>
  </si>
  <si>
    <t>ALCIDES RAMIRES ARAUJO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</si>
</sst>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#,##0;[Red]#,##0"/>
    <numFmt numFmtId="165" formatCode="_-[$€]* #,##0.00_-;\-[$€]* #,##0.00_-;_-[$€]* &quot;-&quot;??_-;_-@_-"/>
    <numFmt numFmtId="166" formatCode="_-* #,##0_-;\-* #,##0_-;_-* &quot;-&quot;??_-;_-@_-"/>
  </numFmts>
  <fonts count="14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1"/>
      <name val="Century Gothic"/>
      <family val="2"/>
    </font>
    <font>
      <b/>
      <sz val="11"/>
      <name val="Century Gothic"/>
      <family val="2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/>
    <xf numFmtId="0" fontId="0" fillId="2" borderId="0" xfId="0" applyFill="1"/>
    <xf numFmtId="0" fontId="0" fillId="2" borderId="0" xfId="0" applyFill="1" applyAlignment="1">
      <alignment horizontal="right"/>
    </xf>
    <xf numFmtId="164" fontId="7" fillId="0" borderId="0" xfId="0" applyNumberFormat="1" applyFont="1" applyAlignment="1">
      <alignment horizontal="center"/>
    </xf>
    <xf numFmtId="0" fontId="7" fillId="0" borderId="0" xfId="0" applyFont="1"/>
    <xf numFmtId="0" fontId="5" fillId="0" borderId="0" xfId="0" applyFont="1"/>
    <xf numFmtId="3" fontId="2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left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3" borderId="10" xfId="3" applyNumberFormat="1" applyFont="1" applyFill="1" applyBorder="1" applyAlignment="1">
      <alignment horizontal="right"/>
    </xf>
    <xf numFmtId="0" fontId="4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6" fontId="2" fillId="0" borderId="10" xfId="2" applyNumberFormat="1" applyFont="1" applyFill="1" applyBorder="1" applyAlignment="1">
      <alignment horizontal="right"/>
    </xf>
    <xf numFmtId="0" fontId="4" fillId="0" borderId="11" xfId="0" applyFont="1" applyBorder="1" applyAlignment="1">
      <alignment horizontal="center" vertical="center" wrapText="1"/>
    </xf>
    <xf numFmtId="166" fontId="2" fillId="0" borderId="1" xfId="2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6" fontId="2" fillId="0" borderId="10" xfId="2" applyNumberFormat="1" applyFont="1" applyFill="1" applyBorder="1" applyAlignment="1"/>
    <xf numFmtId="166" fontId="2" fillId="0" borderId="6" xfId="2" applyNumberFormat="1" applyFont="1" applyFill="1" applyBorder="1" applyAlignment="1">
      <alignment horizontal="right"/>
    </xf>
    <xf numFmtId="166" fontId="2" fillId="0" borderId="3" xfId="2" applyNumberFormat="1" applyFont="1" applyFill="1" applyBorder="1" applyAlignment="1">
      <alignment horizontal="right"/>
    </xf>
    <xf numFmtId="166" fontId="2" fillId="0" borderId="6" xfId="2" applyNumberFormat="1" applyFont="1" applyFill="1" applyBorder="1" applyAlignment="1"/>
    <xf numFmtId="166" fontId="2" fillId="0" borderId="1" xfId="2" applyNumberFormat="1" applyFont="1" applyFill="1" applyBorder="1" applyAlignment="1"/>
    <xf numFmtId="166" fontId="2" fillId="0" borderId="12" xfId="2" applyNumberFormat="1" applyFont="1" applyFill="1" applyBorder="1" applyAlignment="1">
      <alignment horizontal="right"/>
    </xf>
    <xf numFmtId="166" fontId="2" fillId="0" borderId="8" xfId="2" applyNumberFormat="1" applyFont="1" applyFill="1" applyBorder="1" applyAlignment="1">
      <alignment horizontal="right"/>
    </xf>
    <xf numFmtId="166" fontId="2" fillId="0" borderId="11" xfId="2" applyNumberFormat="1" applyFont="1" applyFill="1" applyBorder="1" applyAlignment="1">
      <alignment horizontal="right"/>
    </xf>
    <xf numFmtId="164" fontId="4" fillId="0" borderId="1" xfId="0" applyNumberFormat="1" applyFont="1" applyBorder="1" applyAlignment="1">
      <alignment vertical="center" wrapText="1"/>
    </xf>
    <xf numFmtId="164" fontId="4" fillId="0" borderId="1" xfId="3" applyNumberFormat="1" applyFont="1" applyFill="1" applyBorder="1" applyAlignment="1">
      <alignment vertical="center" wrapText="1"/>
    </xf>
    <xf numFmtId="3" fontId="4" fillId="0" borderId="1" xfId="2" applyNumberFormat="1" applyFont="1" applyFill="1" applyBorder="1" applyAlignment="1">
      <alignment vertical="center" wrapText="1"/>
    </xf>
    <xf numFmtId="164" fontId="8" fillId="3" borderId="5" xfId="0" applyNumberFormat="1" applyFont="1" applyFill="1" applyBorder="1" applyAlignment="1">
      <alignment horizontal="center"/>
    </xf>
    <xf numFmtId="166" fontId="2" fillId="0" borderId="2" xfId="2" applyNumberFormat="1" applyFont="1" applyFill="1" applyBorder="1" applyAlignment="1">
      <alignment horizontal="right"/>
    </xf>
    <xf numFmtId="166" fontId="2" fillId="0" borderId="15" xfId="2" applyNumberFormat="1" applyFont="1" applyFill="1" applyBorder="1" applyAlignment="1">
      <alignment horizontal="right"/>
    </xf>
    <xf numFmtId="3" fontId="4" fillId="0" borderId="10" xfId="2" applyNumberFormat="1" applyFont="1" applyFill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3" fontId="4" fillId="0" borderId="40" xfId="2" applyNumberFormat="1" applyFont="1" applyFill="1" applyBorder="1" applyAlignment="1">
      <alignment vertical="center" wrapText="1"/>
    </xf>
    <xf numFmtId="166" fontId="2" fillId="0" borderId="41" xfId="2" applyNumberFormat="1" applyFont="1" applyFill="1" applyBorder="1" applyAlignment="1">
      <alignment horizontal="right"/>
    </xf>
    <xf numFmtId="166" fontId="2" fillId="0" borderId="40" xfId="2" applyNumberFormat="1" applyFont="1" applyFill="1" applyBorder="1" applyAlignment="1"/>
    <xf numFmtId="164" fontId="4" fillId="0" borderId="10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vertical="center" wrapText="1"/>
    </xf>
    <xf numFmtId="164" fontId="4" fillId="0" borderId="10" xfId="3" applyNumberFormat="1" applyFont="1" applyFill="1" applyBorder="1" applyAlignment="1">
      <alignment vertical="center" wrapText="1"/>
    </xf>
    <xf numFmtId="164" fontId="4" fillId="0" borderId="43" xfId="3" applyNumberFormat="1" applyFont="1" applyFill="1" applyBorder="1" applyAlignment="1">
      <alignment horizontal="center" vertical="center" wrapText="1"/>
    </xf>
    <xf numFmtId="166" fontId="2" fillId="0" borderId="8" xfId="2" applyNumberFormat="1" applyFont="1" applyFill="1" applyBorder="1" applyAlignment="1"/>
    <xf numFmtId="166" fontId="2" fillId="0" borderId="1" xfId="2" applyNumberFormat="1" applyFont="1" applyFill="1" applyBorder="1" applyAlignment="1">
      <alignment wrapText="1"/>
    </xf>
    <xf numFmtId="166" fontId="2" fillId="0" borderId="16" xfId="2" applyNumberFormat="1" applyFont="1" applyFill="1" applyBorder="1" applyAlignment="1">
      <alignment horizontal="right"/>
    </xf>
    <xf numFmtId="166" fontId="2" fillId="0" borderId="9" xfId="2" applyNumberFormat="1" applyFont="1" applyFill="1" applyBorder="1" applyAlignment="1">
      <alignment horizontal="right"/>
    </xf>
    <xf numFmtId="166" fontId="2" fillId="0" borderId="9" xfId="2" applyNumberFormat="1" applyFont="1" applyFill="1" applyBorder="1" applyAlignment="1"/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4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6" fontId="2" fillId="0" borderId="3" xfId="2" applyNumberFormat="1" applyFont="1" applyFill="1" applyBorder="1" applyAlignment="1"/>
    <xf numFmtId="0" fontId="4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6" fontId="2" fillId="0" borderId="4" xfId="2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 applyAlignment="1">
      <alignment horizontal="left"/>
    </xf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166" fontId="9" fillId="0" borderId="10" xfId="2" applyNumberFormat="1" applyFont="1" applyFill="1" applyBorder="1" applyAlignment="1">
      <alignment horizontal="right"/>
    </xf>
    <xf numFmtId="166" fontId="2" fillId="0" borderId="11" xfId="2" applyNumberFormat="1" applyFont="1" applyFill="1" applyBorder="1" applyAlignment="1"/>
    <xf numFmtId="0" fontId="2" fillId="0" borderId="15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166" fontId="2" fillId="0" borderId="12" xfId="2" applyNumberFormat="1" applyFont="1" applyFill="1" applyBorder="1" applyAlignment="1"/>
    <xf numFmtId="164" fontId="4" fillId="0" borderId="2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164" fontId="4" fillId="0" borderId="1" xfId="3" applyNumberFormat="1" applyFont="1" applyFill="1" applyBorder="1" applyAlignment="1">
      <alignment horizontal="center" vertical="center" wrapText="1"/>
    </xf>
    <xf numFmtId="164" fontId="4" fillId="0" borderId="40" xfId="0" applyNumberFormat="1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0" xfId="0" applyFont="1" applyBorder="1" applyAlignment="1">
      <alignment vertical="center" wrapText="1"/>
    </xf>
    <xf numFmtId="0" fontId="2" fillId="0" borderId="40" xfId="0" applyFont="1" applyBorder="1" applyAlignment="1">
      <alignment horizontal="center"/>
    </xf>
    <xf numFmtId="0" fontId="2" fillId="0" borderId="40" xfId="0" applyFont="1" applyBorder="1" applyAlignment="1">
      <alignment horizontal="left"/>
    </xf>
    <xf numFmtId="164" fontId="4" fillId="0" borderId="42" xfId="0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3" fontId="13" fillId="2" borderId="44" xfId="3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36" xfId="0" applyNumberFormat="1" applyFont="1" applyBorder="1" applyAlignment="1">
      <alignment horizontal="center" vertical="center" wrapText="1"/>
    </xf>
    <xf numFmtId="164" fontId="4" fillId="0" borderId="14" xfId="3" applyNumberFormat="1" applyFont="1" applyFill="1" applyBorder="1" applyAlignment="1">
      <alignment horizontal="center" vertical="center" wrapText="1"/>
    </xf>
    <xf numFmtId="164" fontId="4" fillId="0" borderId="8" xfId="3" applyNumberFormat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33" xfId="3" applyNumberFormat="1" applyFont="1" applyFill="1" applyBorder="1" applyAlignment="1">
      <alignment horizontal="center" vertical="center" wrapText="1"/>
    </xf>
    <xf numFmtId="164" fontId="4" fillId="0" borderId="37" xfId="3" applyNumberFormat="1" applyFont="1" applyFill="1" applyBorder="1" applyAlignment="1">
      <alignment horizontal="center" vertical="center" wrapText="1"/>
    </xf>
    <xf numFmtId="164" fontId="8" fillId="3" borderId="38" xfId="0" applyNumberFormat="1" applyFont="1" applyFill="1" applyBorder="1" applyAlignment="1">
      <alignment horizontal="center"/>
    </xf>
    <xf numFmtId="164" fontId="8" fillId="3" borderId="39" xfId="0" applyNumberFormat="1" applyFont="1" applyFill="1" applyBorder="1" applyAlignment="1">
      <alignment horizontal="center"/>
    </xf>
    <xf numFmtId="164" fontId="8" fillId="3" borderId="16" xfId="0" applyNumberFormat="1" applyFont="1" applyFill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164" fontId="4" fillId="0" borderId="15" xfId="3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3" fontId="4" fillId="0" borderId="14" xfId="2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 wrapText="1"/>
    </xf>
    <xf numFmtId="3" fontId="4" fillId="0" borderId="8" xfId="2" applyNumberFormat="1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64" fontId="4" fillId="0" borderId="20" xfId="3" applyNumberFormat="1" applyFont="1" applyFill="1" applyBorder="1" applyAlignment="1">
      <alignment horizontal="center" vertical="center"/>
    </xf>
    <xf numFmtId="164" fontId="4" fillId="0" borderId="2" xfId="3" applyNumberFormat="1" applyFont="1" applyFill="1" applyBorder="1" applyAlignment="1">
      <alignment horizontal="center" vertical="center"/>
    </xf>
    <xf numFmtId="164" fontId="4" fillId="0" borderId="4" xfId="3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4" fillId="0" borderId="35" xfId="3" applyNumberFormat="1" applyFont="1" applyFill="1" applyBorder="1" applyAlignment="1">
      <alignment horizontal="center" vertical="center" wrapText="1"/>
    </xf>
    <xf numFmtId="164" fontId="4" fillId="0" borderId="11" xfId="3" applyNumberFormat="1" applyFont="1" applyFill="1" applyBorder="1" applyAlignment="1">
      <alignment horizontal="center" vertical="center" wrapText="1"/>
    </xf>
    <xf numFmtId="164" fontId="4" fillId="0" borderId="19" xfId="3" applyNumberFormat="1" applyFont="1" applyFill="1" applyBorder="1" applyAlignment="1">
      <alignment horizontal="center" vertical="center" wrapText="1"/>
    </xf>
    <xf numFmtId="164" fontId="4" fillId="0" borderId="18" xfId="3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 wrapText="1"/>
    </xf>
  </cellXfs>
  <cellStyles count="4">
    <cellStyle name="Euro" xfId="1" xr:uid="{00000000-0005-0000-0000-000000000000}"/>
    <cellStyle name="Millares" xfId="2" builtinId="3"/>
    <cellStyle name="Millares [0]" xfId="3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AC203"/>
  <sheetViews>
    <sheetView tabSelected="1" topLeftCell="A120" zoomScale="60" zoomScaleNormal="60" zoomScaleSheetLayoutView="70" workbookViewId="0">
      <selection activeCell="E123" sqref="A123:XFD127"/>
    </sheetView>
  </sheetViews>
  <sheetFormatPr baseColWidth="10" defaultColWidth="9.109375" defaultRowHeight="13.2" x14ac:dyDescent="0.25"/>
  <cols>
    <col min="1" max="1" width="9.5546875" customWidth="1"/>
    <col min="2" max="2" width="9.6640625" customWidth="1"/>
    <col min="3" max="3" width="13" customWidth="1"/>
    <col min="4" max="4" width="44.33203125" style="1" customWidth="1"/>
    <col min="5" max="5" width="21.6640625" style="1" customWidth="1"/>
    <col min="6" max="6" width="16.33203125" style="1" customWidth="1"/>
    <col min="7" max="7" width="39.88671875" style="1" customWidth="1"/>
    <col min="8" max="8" width="17.6640625" style="3" customWidth="1"/>
    <col min="9" max="9" width="16.109375" style="2" customWidth="1"/>
    <col min="10" max="10" width="16.88671875" style="2" customWidth="1"/>
    <col min="11" max="11" width="16.109375" style="2" customWidth="1"/>
    <col min="12" max="12" width="16.33203125" style="2" customWidth="1"/>
    <col min="13" max="13" width="16" style="2" customWidth="1"/>
    <col min="14" max="14" width="16.33203125" style="2" customWidth="1"/>
    <col min="15" max="15" width="15.88671875" style="2" customWidth="1"/>
    <col min="16" max="16" width="16.33203125" customWidth="1"/>
    <col min="17" max="17" width="16.88671875" customWidth="1"/>
    <col min="18" max="19" width="16.5546875" customWidth="1"/>
    <col min="20" max="21" width="18" customWidth="1"/>
    <col min="22" max="22" width="24.5546875" customWidth="1"/>
    <col min="23" max="25" width="11.44140625" customWidth="1"/>
    <col min="26" max="26" width="14.88671875" bestFit="1" customWidth="1"/>
    <col min="27" max="27" width="14.109375" bestFit="1" customWidth="1"/>
    <col min="28" max="257" width="11.44140625" customWidth="1"/>
  </cols>
  <sheetData>
    <row r="1" spans="1:28" ht="15.75" customHeight="1" x14ac:dyDescent="0.25">
      <c r="A1" s="138" t="s">
        <v>58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</row>
    <row r="2" spans="1:28" ht="14.2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</row>
    <row r="3" spans="1:28" ht="15.75" hidden="1" customHeight="1" x14ac:dyDescent="0.25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</row>
    <row r="4" spans="1:28" ht="15.75" hidden="1" customHeight="1" x14ac:dyDescent="0.25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</row>
    <row r="5" spans="1:28" ht="182.25" hidden="1" customHeight="1" x14ac:dyDescent="0.25">
      <c r="A5" s="13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</row>
    <row r="6" spans="1:28" ht="25.5" customHeight="1" x14ac:dyDescent="0.4">
      <c r="A6" s="149" t="s">
        <v>25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</row>
    <row r="7" spans="1:28" ht="30.75" customHeight="1" x14ac:dyDescent="0.4">
      <c r="A7" s="150" t="s">
        <v>96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</row>
    <row r="8" spans="1:28" s="12" customFormat="1" ht="44.25" customHeight="1" x14ac:dyDescent="0.25">
      <c r="A8" s="17" t="s">
        <v>15</v>
      </c>
      <c r="B8" s="9" t="s">
        <v>12</v>
      </c>
      <c r="C8" s="9" t="s">
        <v>13</v>
      </c>
      <c r="D8" s="9" t="s">
        <v>14</v>
      </c>
      <c r="E8" s="9" t="s">
        <v>57</v>
      </c>
      <c r="F8" s="10" t="s">
        <v>17</v>
      </c>
      <c r="G8" s="10" t="s">
        <v>18</v>
      </c>
      <c r="H8" s="11" t="s">
        <v>0</v>
      </c>
      <c r="I8" s="11" t="s">
        <v>1</v>
      </c>
      <c r="J8" s="11" t="s">
        <v>2</v>
      </c>
      <c r="K8" s="11" t="s">
        <v>3</v>
      </c>
      <c r="L8" s="11" t="s">
        <v>4</v>
      </c>
      <c r="M8" s="11" t="s">
        <v>5</v>
      </c>
      <c r="N8" s="11" t="s">
        <v>6</v>
      </c>
      <c r="O8" s="11" t="s">
        <v>7</v>
      </c>
      <c r="P8" s="14" t="s">
        <v>8</v>
      </c>
      <c r="Q8" s="11" t="s">
        <v>9</v>
      </c>
      <c r="R8" s="11" t="s">
        <v>10</v>
      </c>
      <c r="S8" s="11" t="s">
        <v>11</v>
      </c>
      <c r="T8" s="10" t="s">
        <v>27</v>
      </c>
      <c r="U8" s="10" t="s">
        <v>91</v>
      </c>
      <c r="V8" s="10" t="s">
        <v>23</v>
      </c>
    </row>
    <row r="9" spans="1:28" s="51" customFormat="1" ht="21.9" customHeight="1" x14ac:dyDescent="0.25">
      <c r="A9" s="160">
        <v>1</v>
      </c>
      <c r="B9" s="162"/>
      <c r="C9" s="162">
        <v>4065358</v>
      </c>
      <c r="D9" s="133" t="s">
        <v>33</v>
      </c>
      <c r="E9" s="133" t="s">
        <v>59</v>
      </c>
      <c r="F9" s="21">
        <v>111</v>
      </c>
      <c r="G9" s="15" t="s">
        <v>19</v>
      </c>
      <c r="H9" s="18">
        <v>13000000</v>
      </c>
      <c r="I9" s="18">
        <v>13000000</v>
      </c>
      <c r="J9" s="18">
        <v>13000000</v>
      </c>
      <c r="K9" s="18">
        <v>13000000</v>
      </c>
      <c r="L9" s="18">
        <v>13000000</v>
      </c>
      <c r="M9" s="18">
        <v>13000000</v>
      </c>
      <c r="N9" s="18">
        <v>13000000</v>
      </c>
      <c r="O9" s="18">
        <v>13000000</v>
      </c>
      <c r="P9" s="18">
        <v>13000000</v>
      </c>
      <c r="Q9" s="18">
        <v>13000000</v>
      </c>
      <c r="R9" s="18">
        <v>13000000</v>
      </c>
      <c r="S9" s="18">
        <v>13000000</v>
      </c>
      <c r="T9" s="22">
        <f t="shared" ref="T9:T16" si="0">SUM(H9:S9)</f>
        <v>156000000</v>
      </c>
      <c r="U9" s="22">
        <f t="shared" ref="U9:U52" si="1">T9/12</f>
        <v>13000000</v>
      </c>
      <c r="V9" s="141">
        <f>SUM(T9:U12)</f>
        <v>195000000</v>
      </c>
      <c r="X9" s="52"/>
      <c r="Z9" s="53"/>
    </row>
    <row r="10" spans="1:28" s="51" customFormat="1" ht="21.9" customHeight="1" x14ac:dyDescent="0.25">
      <c r="A10" s="161"/>
      <c r="B10" s="114"/>
      <c r="C10" s="114"/>
      <c r="D10" s="116"/>
      <c r="E10" s="116"/>
      <c r="F10" s="55">
        <v>113</v>
      </c>
      <c r="G10" s="8" t="s">
        <v>20</v>
      </c>
      <c r="H10" s="18">
        <v>2000000</v>
      </c>
      <c r="I10" s="18">
        <v>2000000</v>
      </c>
      <c r="J10" s="18">
        <v>2000000</v>
      </c>
      <c r="K10" s="18">
        <v>2000000</v>
      </c>
      <c r="L10" s="18">
        <v>2000000</v>
      </c>
      <c r="M10" s="18">
        <v>2000000</v>
      </c>
      <c r="N10" s="18">
        <v>2000000</v>
      </c>
      <c r="O10" s="18">
        <v>2000000</v>
      </c>
      <c r="P10" s="18">
        <v>2000000</v>
      </c>
      <c r="Q10" s="18">
        <v>2000000</v>
      </c>
      <c r="R10" s="18">
        <v>2000000</v>
      </c>
      <c r="S10" s="18">
        <v>2000000</v>
      </c>
      <c r="T10" s="22">
        <f t="shared" si="0"/>
        <v>24000000</v>
      </c>
      <c r="U10" s="22">
        <f t="shared" si="1"/>
        <v>2000000</v>
      </c>
      <c r="V10" s="115"/>
      <c r="X10" s="52"/>
      <c r="Z10" s="53"/>
      <c r="AB10" s="52"/>
    </row>
    <row r="11" spans="1:28" s="51" customFormat="1" ht="21.75" customHeight="1" x14ac:dyDescent="0.25">
      <c r="A11" s="161"/>
      <c r="B11" s="114"/>
      <c r="C11" s="114"/>
      <c r="D11" s="116"/>
      <c r="E11" s="116"/>
      <c r="F11" s="21">
        <v>133</v>
      </c>
      <c r="G11" s="15" t="s">
        <v>22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2">
        <f t="shared" si="0"/>
        <v>0</v>
      </c>
      <c r="U11" s="22">
        <f t="shared" si="1"/>
        <v>0</v>
      </c>
      <c r="V11" s="115"/>
      <c r="X11" s="52"/>
    </row>
    <row r="12" spans="1:28" s="51" customFormat="1" ht="21.9" customHeight="1" thickBot="1" x14ac:dyDescent="0.3">
      <c r="A12" s="161"/>
      <c r="B12" s="114"/>
      <c r="C12" s="114"/>
      <c r="D12" s="116"/>
      <c r="E12" s="107"/>
      <c r="F12" s="57">
        <v>232</v>
      </c>
      <c r="G12" s="58" t="s">
        <v>21</v>
      </c>
      <c r="H12" s="23"/>
      <c r="I12" s="24"/>
      <c r="J12" s="23"/>
      <c r="K12" s="24"/>
      <c r="L12" s="24"/>
      <c r="M12" s="24"/>
      <c r="N12" s="24"/>
      <c r="O12" s="24"/>
      <c r="P12" s="24"/>
      <c r="Q12" s="24"/>
      <c r="R12" s="24"/>
      <c r="S12" s="59"/>
      <c r="T12" s="25">
        <f t="shared" si="0"/>
        <v>0</v>
      </c>
      <c r="U12" s="25">
        <v>0</v>
      </c>
      <c r="V12" s="105"/>
      <c r="X12" s="52"/>
      <c r="Z12" s="53"/>
    </row>
    <row r="13" spans="1:28" s="51" customFormat="1" ht="21.75" customHeight="1" x14ac:dyDescent="0.25">
      <c r="A13" s="125">
        <v>2</v>
      </c>
      <c r="B13" s="104"/>
      <c r="C13" s="104">
        <v>3468563</v>
      </c>
      <c r="D13" s="106" t="s">
        <v>34</v>
      </c>
      <c r="E13" s="60"/>
      <c r="F13" s="61">
        <v>111</v>
      </c>
      <c r="G13" s="62" t="s">
        <v>19</v>
      </c>
      <c r="H13" s="34">
        <v>3500000</v>
      </c>
      <c r="I13" s="34">
        <v>3500000</v>
      </c>
      <c r="J13" s="34">
        <v>3500000</v>
      </c>
      <c r="K13" s="34">
        <v>3500000</v>
      </c>
      <c r="L13" s="34">
        <v>3500000</v>
      </c>
      <c r="M13" s="34">
        <v>3500000</v>
      </c>
      <c r="N13" s="34">
        <v>3500000</v>
      </c>
      <c r="O13" s="34">
        <v>3500000</v>
      </c>
      <c r="P13" s="34">
        <v>3500000</v>
      </c>
      <c r="Q13" s="34">
        <v>3500000</v>
      </c>
      <c r="R13" s="34">
        <v>3500000</v>
      </c>
      <c r="S13" s="34">
        <v>3500000</v>
      </c>
      <c r="T13" s="22">
        <f t="shared" si="0"/>
        <v>42000000</v>
      </c>
      <c r="U13" s="22">
        <f t="shared" si="1"/>
        <v>3500000</v>
      </c>
      <c r="V13" s="104">
        <f>SUM(T13:U17)</f>
        <v>54770833.333333336</v>
      </c>
      <c r="X13" s="52"/>
    </row>
    <row r="14" spans="1:28" s="51" customFormat="1" ht="21.9" customHeight="1" x14ac:dyDescent="0.25">
      <c r="A14" s="126"/>
      <c r="B14" s="115"/>
      <c r="C14" s="115"/>
      <c r="D14" s="116"/>
      <c r="E14" s="63"/>
      <c r="F14" s="64">
        <v>123</v>
      </c>
      <c r="G14" s="8" t="s">
        <v>69</v>
      </c>
      <c r="H14" s="18"/>
      <c r="I14" s="18">
        <v>2000000</v>
      </c>
      <c r="J14" s="18">
        <v>1000000</v>
      </c>
      <c r="K14" s="18"/>
      <c r="L14" s="18"/>
      <c r="M14" s="18">
        <v>500000</v>
      </c>
      <c r="N14" s="18"/>
      <c r="O14" s="18">
        <v>400000</v>
      </c>
      <c r="P14" s="18"/>
      <c r="Q14" s="18"/>
      <c r="R14" s="18"/>
      <c r="S14" s="18">
        <v>610000</v>
      </c>
      <c r="T14" s="22">
        <f t="shared" si="0"/>
        <v>4510000</v>
      </c>
      <c r="U14" s="22">
        <f t="shared" si="1"/>
        <v>375833.33333333331</v>
      </c>
      <c r="V14" s="115"/>
      <c r="X14" s="52"/>
    </row>
    <row r="15" spans="1:28" s="51" customFormat="1" ht="21.9" customHeight="1" x14ac:dyDescent="0.25">
      <c r="A15" s="126"/>
      <c r="B15" s="115"/>
      <c r="C15" s="115"/>
      <c r="D15" s="116"/>
      <c r="E15" s="63" t="s">
        <v>59</v>
      </c>
      <c r="F15" s="64">
        <v>131</v>
      </c>
      <c r="G15" s="8" t="s">
        <v>26</v>
      </c>
      <c r="H15" s="18"/>
      <c r="I15" s="18"/>
      <c r="J15" s="18"/>
      <c r="K15" s="18"/>
      <c r="L15" s="18"/>
      <c r="M15" s="18"/>
      <c r="N15" s="18"/>
      <c r="O15" s="27"/>
      <c r="P15" s="27"/>
      <c r="Q15" s="27"/>
      <c r="R15" s="27"/>
      <c r="S15" s="27"/>
      <c r="T15" s="22">
        <f t="shared" si="0"/>
        <v>0</v>
      </c>
      <c r="U15" s="22">
        <f t="shared" si="1"/>
        <v>0</v>
      </c>
      <c r="V15" s="115"/>
      <c r="X15" s="52"/>
    </row>
    <row r="16" spans="1:28" s="51" customFormat="1" ht="21.9" customHeight="1" x14ac:dyDescent="0.25">
      <c r="A16" s="126"/>
      <c r="B16" s="115"/>
      <c r="C16" s="115"/>
      <c r="D16" s="116"/>
      <c r="E16" s="54"/>
      <c r="F16" s="21">
        <v>130</v>
      </c>
      <c r="G16" s="15" t="s">
        <v>56</v>
      </c>
      <c r="H16" s="18">
        <v>300000</v>
      </c>
      <c r="I16" s="18">
        <v>300000</v>
      </c>
      <c r="J16" s="18">
        <v>300000</v>
      </c>
      <c r="K16" s="18">
        <v>300000</v>
      </c>
      <c r="L16" s="18">
        <v>300000</v>
      </c>
      <c r="M16" s="18">
        <v>300000</v>
      </c>
      <c r="N16" s="18">
        <v>300000</v>
      </c>
      <c r="O16" s="18">
        <v>300000</v>
      </c>
      <c r="P16" s="18">
        <v>300000</v>
      </c>
      <c r="Q16" s="18">
        <v>300000</v>
      </c>
      <c r="R16" s="18">
        <v>300000</v>
      </c>
      <c r="S16" s="18">
        <v>300000</v>
      </c>
      <c r="T16" s="22">
        <f t="shared" si="0"/>
        <v>3600000</v>
      </c>
      <c r="U16" s="26"/>
      <c r="V16" s="115"/>
      <c r="X16" s="52"/>
    </row>
    <row r="17" spans="1:26" s="51" customFormat="1" ht="21.9" customHeight="1" thickBot="1" x14ac:dyDescent="0.3">
      <c r="A17" s="126"/>
      <c r="B17" s="115"/>
      <c r="C17" s="115"/>
      <c r="D17" s="116"/>
      <c r="E17" s="54"/>
      <c r="F17" s="65">
        <v>232</v>
      </c>
      <c r="G17" s="66" t="s">
        <v>21</v>
      </c>
      <c r="H17" s="23"/>
      <c r="I17" s="23"/>
      <c r="J17" s="23"/>
      <c r="K17" s="23"/>
      <c r="L17" s="23"/>
      <c r="M17" s="23"/>
      <c r="N17" s="23">
        <v>785000</v>
      </c>
      <c r="O17" s="59"/>
      <c r="P17" s="59"/>
      <c r="Q17" s="59"/>
      <c r="R17" s="59"/>
      <c r="S17" s="59"/>
      <c r="T17" s="25">
        <f>SUM(H17:S17)</f>
        <v>785000</v>
      </c>
      <c r="U17" s="25">
        <v>0</v>
      </c>
      <c r="V17" s="105"/>
      <c r="X17" s="52"/>
    </row>
    <row r="18" spans="1:26" s="51" customFormat="1" ht="21.9" customHeight="1" x14ac:dyDescent="0.25">
      <c r="A18" s="113">
        <v>3</v>
      </c>
      <c r="B18" s="104"/>
      <c r="C18" s="104">
        <v>3232029</v>
      </c>
      <c r="D18" s="154" t="s">
        <v>35</v>
      </c>
      <c r="E18" s="157" t="s">
        <v>59</v>
      </c>
      <c r="F18" s="64">
        <v>111</v>
      </c>
      <c r="G18" s="8" t="s">
        <v>19</v>
      </c>
      <c r="H18" s="27">
        <v>1600000</v>
      </c>
      <c r="I18" s="27">
        <v>1600000</v>
      </c>
      <c r="J18" s="27">
        <v>1600000</v>
      </c>
      <c r="K18" s="27">
        <v>1600000</v>
      </c>
      <c r="L18" s="27">
        <v>1600000</v>
      </c>
      <c r="M18" s="27">
        <v>1600000</v>
      </c>
      <c r="N18" s="27">
        <v>1600000</v>
      </c>
      <c r="O18" s="27">
        <v>1600000</v>
      </c>
      <c r="P18" s="27">
        <v>1600000</v>
      </c>
      <c r="Q18" s="27">
        <v>1600000</v>
      </c>
      <c r="R18" s="27">
        <v>1600000</v>
      </c>
      <c r="S18" s="27">
        <v>1600000</v>
      </c>
      <c r="T18" s="22">
        <f>SUM(H18:S18)</f>
        <v>19200000</v>
      </c>
      <c r="U18" s="22">
        <f t="shared" si="1"/>
        <v>1600000</v>
      </c>
      <c r="V18" s="104">
        <f>SUM(T18:U21)</f>
        <v>22720000</v>
      </c>
      <c r="X18" s="52"/>
      <c r="Z18" s="53"/>
    </row>
    <row r="19" spans="1:26" s="51" customFormat="1" ht="21.9" customHeight="1" x14ac:dyDescent="0.25">
      <c r="A19" s="114"/>
      <c r="B19" s="115"/>
      <c r="C19" s="115"/>
      <c r="D19" s="155"/>
      <c r="E19" s="158"/>
      <c r="F19" s="64">
        <v>113</v>
      </c>
      <c r="G19" s="8" t="s">
        <v>20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2">
        <f>SUM(H19:S19)</f>
        <v>0</v>
      </c>
      <c r="U19" s="26">
        <f t="shared" si="1"/>
        <v>0</v>
      </c>
      <c r="V19" s="115"/>
      <c r="X19" s="52"/>
      <c r="Z19" s="53"/>
    </row>
    <row r="20" spans="1:26" s="51" customFormat="1" ht="21.9" customHeight="1" x14ac:dyDescent="0.25">
      <c r="A20" s="114"/>
      <c r="B20" s="115"/>
      <c r="C20" s="115"/>
      <c r="D20" s="155"/>
      <c r="E20" s="158"/>
      <c r="F20" s="64">
        <v>130</v>
      </c>
      <c r="G20" s="8" t="s">
        <v>56</v>
      </c>
      <c r="H20" s="18">
        <v>160000</v>
      </c>
      <c r="I20" s="18">
        <v>160000</v>
      </c>
      <c r="J20" s="18">
        <v>160000</v>
      </c>
      <c r="K20" s="18">
        <v>160000</v>
      </c>
      <c r="L20" s="18">
        <v>160000</v>
      </c>
      <c r="M20" s="18">
        <v>160000</v>
      </c>
      <c r="N20" s="18">
        <v>160000</v>
      </c>
      <c r="O20" s="18">
        <v>160000</v>
      </c>
      <c r="P20" s="18">
        <v>160000</v>
      </c>
      <c r="Q20" s="18">
        <v>160000</v>
      </c>
      <c r="R20" s="18">
        <v>160000</v>
      </c>
      <c r="S20" s="18">
        <v>160000</v>
      </c>
      <c r="T20" s="22">
        <f>SUM(H20:S20)</f>
        <v>1920000</v>
      </c>
      <c r="U20" s="26"/>
      <c r="V20" s="115"/>
      <c r="X20" s="52"/>
    </row>
    <row r="21" spans="1:26" s="51" customFormat="1" ht="21.9" customHeight="1" thickBot="1" x14ac:dyDescent="0.3">
      <c r="A21" s="117"/>
      <c r="B21" s="105"/>
      <c r="C21" s="105"/>
      <c r="D21" s="156"/>
      <c r="E21" s="159"/>
      <c r="F21" s="67">
        <v>232</v>
      </c>
      <c r="G21" s="68" t="s">
        <v>21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25"/>
      <c r="U21" s="25">
        <v>0</v>
      </c>
      <c r="V21" s="105"/>
      <c r="X21" s="52"/>
    </row>
    <row r="22" spans="1:26" s="51" customFormat="1" ht="21.9" customHeight="1" x14ac:dyDescent="0.25">
      <c r="A22" s="113">
        <v>4</v>
      </c>
      <c r="B22" s="135"/>
      <c r="C22" s="104">
        <v>4145841</v>
      </c>
      <c r="D22" s="127" t="s">
        <v>36</v>
      </c>
      <c r="E22" s="70"/>
      <c r="F22" s="64">
        <v>111</v>
      </c>
      <c r="G22" s="8" t="s">
        <v>19</v>
      </c>
      <c r="H22" s="27">
        <v>3000000</v>
      </c>
      <c r="I22" s="27">
        <v>3000000</v>
      </c>
      <c r="J22" s="27">
        <v>3000000</v>
      </c>
      <c r="K22" s="27">
        <v>3000000</v>
      </c>
      <c r="L22" s="27">
        <v>3000000</v>
      </c>
      <c r="M22" s="27">
        <v>3000000</v>
      </c>
      <c r="N22" s="27">
        <v>3000000</v>
      </c>
      <c r="O22" s="27">
        <v>3000000</v>
      </c>
      <c r="P22" s="27">
        <v>3000000</v>
      </c>
      <c r="Q22" s="27">
        <v>3000000</v>
      </c>
      <c r="R22" s="27">
        <v>3000000</v>
      </c>
      <c r="S22" s="27">
        <v>3000000</v>
      </c>
      <c r="T22" s="22">
        <f>SUM(H22:S22)</f>
        <v>36000000</v>
      </c>
      <c r="U22" s="22">
        <f>T22/12</f>
        <v>3000000</v>
      </c>
      <c r="V22" s="104">
        <f>SUM(T22:U26)</f>
        <v>46420000</v>
      </c>
      <c r="X22" s="52"/>
    </row>
    <row r="23" spans="1:26" s="51" customFormat="1" ht="21.9" customHeight="1" x14ac:dyDescent="0.25">
      <c r="A23" s="114"/>
      <c r="B23" s="136"/>
      <c r="C23" s="115"/>
      <c r="D23" s="128"/>
      <c r="E23" s="70"/>
      <c r="F23" s="64">
        <v>123</v>
      </c>
      <c r="G23" s="8" t="s">
        <v>68</v>
      </c>
      <c r="H23" s="18"/>
      <c r="I23" s="18">
        <v>1600000</v>
      </c>
      <c r="J23" s="18"/>
      <c r="K23" s="18"/>
      <c r="L23" s="18"/>
      <c r="M23" s="18"/>
      <c r="N23" s="18"/>
      <c r="O23" s="18">
        <v>1500000</v>
      </c>
      <c r="P23" s="18"/>
      <c r="Q23" s="18"/>
      <c r="R23" s="18">
        <v>1800000</v>
      </c>
      <c r="S23" s="18"/>
      <c r="T23" s="22">
        <f>SUM(H23:S23)</f>
        <v>4900000</v>
      </c>
      <c r="U23" s="26"/>
      <c r="V23" s="115"/>
      <c r="X23" s="52"/>
      <c r="Z23" s="52"/>
    </row>
    <row r="24" spans="1:26" s="51" customFormat="1" ht="21.9" customHeight="1" x14ac:dyDescent="0.25">
      <c r="A24" s="114"/>
      <c r="B24" s="136"/>
      <c r="C24" s="115"/>
      <c r="D24" s="128"/>
      <c r="E24" s="70" t="s">
        <v>59</v>
      </c>
      <c r="F24" s="64">
        <v>131</v>
      </c>
      <c r="G24" s="8" t="s">
        <v>26</v>
      </c>
      <c r="H24" s="18"/>
      <c r="I24" s="18"/>
      <c r="J24" s="18"/>
      <c r="K24" s="18"/>
      <c r="L24" s="18"/>
      <c r="M24" s="18"/>
      <c r="N24" s="18"/>
      <c r="O24" s="18"/>
      <c r="P24" s="18"/>
      <c r="Q24" s="16"/>
      <c r="R24" s="16"/>
      <c r="S24" s="16"/>
      <c r="T24" s="22">
        <f>SUM(H24:S24)</f>
        <v>0</v>
      </c>
      <c r="U24" s="26"/>
      <c r="V24" s="115"/>
      <c r="X24" s="52"/>
      <c r="Z24" s="52"/>
    </row>
    <row r="25" spans="1:26" s="51" customFormat="1" ht="21.9" customHeight="1" x14ac:dyDescent="0.25">
      <c r="A25" s="114"/>
      <c r="B25" s="136"/>
      <c r="C25" s="115"/>
      <c r="D25" s="128"/>
      <c r="E25" s="70"/>
      <c r="F25" s="64">
        <v>130</v>
      </c>
      <c r="G25" s="8" t="s">
        <v>56</v>
      </c>
      <c r="H25" s="18">
        <v>210000</v>
      </c>
      <c r="I25" s="18">
        <v>210000</v>
      </c>
      <c r="J25" s="18">
        <v>210000</v>
      </c>
      <c r="K25" s="18">
        <v>210000</v>
      </c>
      <c r="L25" s="18">
        <v>210000</v>
      </c>
      <c r="M25" s="18">
        <v>210000</v>
      </c>
      <c r="N25" s="18">
        <v>210000</v>
      </c>
      <c r="O25" s="18">
        <v>210000</v>
      </c>
      <c r="P25" s="18">
        <v>210000</v>
      </c>
      <c r="Q25" s="18">
        <v>210000</v>
      </c>
      <c r="R25" s="18">
        <v>210000</v>
      </c>
      <c r="S25" s="18">
        <v>210000</v>
      </c>
      <c r="T25" s="22">
        <f>SUM(H25:S25)</f>
        <v>2520000</v>
      </c>
      <c r="U25" s="26"/>
      <c r="V25" s="115"/>
      <c r="X25" s="52"/>
      <c r="Z25" s="52"/>
    </row>
    <row r="26" spans="1:26" s="51" customFormat="1" ht="21.9" customHeight="1" thickBot="1" x14ac:dyDescent="0.3">
      <c r="A26" s="117"/>
      <c r="B26" s="137"/>
      <c r="C26" s="105"/>
      <c r="D26" s="129"/>
      <c r="E26" s="71"/>
      <c r="F26" s="72">
        <v>232</v>
      </c>
      <c r="G26" s="68" t="s">
        <v>21</v>
      </c>
      <c r="H26" s="28"/>
      <c r="I26" s="46"/>
      <c r="J26" s="23"/>
      <c r="K26" s="46"/>
      <c r="L26" s="46"/>
      <c r="M26" s="46"/>
      <c r="N26" s="46"/>
      <c r="O26" s="46"/>
      <c r="P26" s="46"/>
      <c r="Q26" s="46"/>
      <c r="R26" s="46"/>
      <c r="S26" s="46"/>
      <c r="T26" s="25"/>
      <c r="U26" s="25">
        <v>0</v>
      </c>
      <c r="V26" s="105"/>
      <c r="X26" s="52"/>
    </row>
    <row r="27" spans="1:26" s="51" customFormat="1" ht="20.25" customHeight="1" x14ac:dyDescent="0.25">
      <c r="A27" s="113">
        <v>5</v>
      </c>
      <c r="B27" s="113"/>
      <c r="C27" s="119">
        <v>774219</v>
      </c>
      <c r="D27" s="116" t="s">
        <v>37</v>
      </c>
      <c r="E27" s="63"/>
      <c r="F27" s="64">
        <v>111</v>
      </c>
      <c r="G27" s="8" t="s">
        <v>19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2">
        <f>SUM(H27:S27)</f>
        <v>0</v>
      </c>
      <c r="U27" s="22">
        <f t="shared" si="1"/>
        <v>0</v>
      </c>
      <c r="V27" s="104">
        <f>SUM(T27:U31)</f>
        <v>36183333.333333336</v>
      </c>
      <c r="X27" s="52"/>
    </row>
    <row r="28" spans="1:26" s="51" customFormat="1" ht="21.9" customHeight="1" x14ac:dyDescent="0.25">
      <c r="A28" s="114"/>
      <c r="B28" s="114"/>
      <c r="C28" s="120"/>
      <c r="D28" s="116"/>
      <c r="E28" s="63"/>
      <c r="F28" s="64">
        <v>123</v>
      </c>
      <c r="G28" s="8" t="s">
        <v>68</v>
      </c>
      <c r="H28" s="18"/>
      <c r="I28" s="18"/>
      <c r="J28" s="18">
        <v>1700000</v>
      </c>
      <c r="K28" s="18"/>
      <c r="L28" s="18"/>
      <c r="M28" s="18">
        <v>300000</v>
      </c>
      <c r="N28" s="18"/>
      <c r="O28" s="18">
        <v>1500000</v>
      </c>
      <c r="P28" s="18">
        <v>1700000</v>
      </c>
      <c r="Q28" s="18"/>
      <c r="R28" s="18">
        <v>1800000</v>
      </c>
      <c r="S28" s="18"/>
      <c r="T28" s="22">
        <f>SUM(H28:S28)</f>
        <v>7000000</v>
      </c>
      <c r="U28" s="26">
        <f t="shared" si="1"/>
        <v>583333.33333333337</v>
      </c>
      <c r="V28" s="115"/>
      <c r="X28" s="52"/>
      <c r="Z28" s="52"/>
    </row>
    <row r="29" spans="1:26" s="51" customFormat="1" ht="21.9" customHeight="1" x14ac:dyDescent="0.25">
      <c r="A29" s="114"/>
      <c r="B29" s="114"/>
      <c r="C29" s="120"/>
      <c r="D29" s="116"/>
      <c r="E29" s="63" t="s">
        <v>60</v>
      </c>
      <c r="F29" s="64">
        <v>131</v>
      </c>
      <c r="G29" s="8" t="s">
        <v>26</v>
      </c>
      <c r="H29" s="18"/>
      <c r="I29" s="18"/>
      <c r="J29" s="18"/>
      <c r="K29" s="18"/>
      <c r="L29" s="18"/>
      <c r="M29" s="18"/>
      <c r="N29" s="18"/>
      <c r="O29" s="16"/>
      <c r="P29" s="16"/>
      <c r="Q29" s="16"/>
      <c r="R29" s="16"/>
      <c r="S29" s="16"/>
      <c r="T29" s="22">
        <f>SUM(H29:S29)</f>
        <v>0</v>
      </c>
      <c r="U29" s="26"/>
      <c r="V29" s="115"/>
      <c r="X29" s="52"/>
      <c r="Z29" s="52"/>
    </row>
    <row r="30" spans="1:26" s="51" customFormat="1" ht="21.9" customHeight="1" x14ac:dyDescent="0.25">
      <c r="A30" s="114"/>
      <c r="B30" s="114"/>
      <c r="C30" s="120"/>
      <c r="D30" s="116"/>
      <c r="E30" s="63"/>
      <c r="F30" s="64">
        <v>144</v>
      </c>
      <c r="G30" s="8" t="s">
        <v>31</v>
      </c>
      <c r="H30" s="18">
        <v>2200000</v>
      </c>
      <c r="I30" s="18">
        <v>2200000</v>
      </c>
      <c r="J30" s="18">
        <v>2200000</v>
      </c>
      <c r="K30" s="18">
        <v>2200000</v>
      </c>
      <c r="L30" s="18">
        <v>2200000</v>
      </c>
      <c r="M30" s="18">
        <v>2200000</v>
      </c>
      <c r="N30" s="18">
        <v>2200000</v>
      </c>
      <c r="O30" s="18">
        <v>2200000</v>
      </c>
      <c r="P30" s="18">
        <v>2200000</v>
      </c>
      <c r="Q30" s="18">
        <v>2200000</v>
      </c>
      <c r="R30" s="18">
        <v>2200000</v>
      </c>
      <c r="S30" s="18">
        <v>2200000</v>
      </c>
      <c r="T30" s="22">
        <f>SUM(H30:S30)</f>
        <v>26400000</v>
      </c>
      <c r="U30" s="26">
        <f t="shared" si="1"/>
        <v>2200000</v>
      </c>
      <c r="V30" s="115"/>
      <c r="X30" s="52"/>
      <c r="Z30" s="52"/>
    </row>
    <row r="31" spans="1:26" s="51" customFormat="1" ht="21.9" customHeight="1" thickBot="1" x14ac:dyDescent="0.3">
      <c r="A31" s="117"/>
      <c r="B31" s="117"/>
      <c r="C31" s="121"/>
      <c r="D31" s="107"/>
      <c r="E31" s="73"/>
      <c r="F31" s="67">
        <v>232</v>
      </c>
      <c r="G31" s="68" t="s">
        <v>21</v>
      </c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>
        <v>0</v>
      </c>
      <c r="V31" s="105"/>
      <c r="X31" s="52"/>
    </row>
    <row r="32" spans="1:26" s="51" customFormat="1" ht="21.9" customHeight="1" x14ac:dyDescent="0.25">
      <c r="A32" s="113">
        <v>6</v>
      </c>
      <c r="B32" s="113"/>
      <c r="C32" s="119">
        <v>7417807</v>
      </c>
      <c r="D32" s="106" t="s">
        <v>38</v>
      </c>
      <c r="E32" s="63"/>
      <c r="F32" s="64">
        <v>111</v>
      </c>
      <c r="G32" s="8" t="s">
        <v>19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22">
        <f t="shared" ref="T32:T35" si="2">SUM(H32:S32)</f>
        <v>0</v>
      </c>
      <c r="U32" s="22">
        <f t="shared" si="1"/>
        <v>0</v>
      </c>
      <c r="V32" s="104">
        <f>SUM(T32:U35)</f>
        <v>19500000</v>
      </c>
      <c r="X32" s="52"/>
    </row>
    <row r="33" spans="1:24" s="51" customFormat="1" ht="21.9" customHeight="1" x14ac:dyDescent="0.25">
      <c r="A33" s="114"/>
      <c r="B33" s="114"/>
      <c r="C33" s="120"/>
      <c r="D33" s="116"/>
      <c r="E33" s="116" t="s">
        <v>60</v>
      </c>
      <c r="F33" s="64">
        <v>113</v>
      </c>
      <c r="G33" s="8" t="s">
        <v>20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22">
        <f t="shared" si="2"/>
        <v>0</v>
      </c>
      <c r="U33" s="26">
        <f t="shared" si="1"/>
        <v>0</v>
      </c>
      <c r="V33" s="115"/>
      <c r="X33" s="52"/>
    </row>
    <row r="34" spans="1:24" s="51" customFormat="1" ht="21.9" customHeight="1" x14ac:dyDescent="0.25">
      <c r="A34" s="114"/>
      <c r="B34" s="114"/>
      <c r="C34" s="120"/>
      <c r="D34" s="116"/>
      <c r="E34" s="116"/>
      <c r="F34" s="64">
        <v>131</v>
      </c>
      <c r="G34" s="8" t="s">
        <v>26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22">
        <f t="shared" si="2"/>
        <v>0</v>
      </c>
      <c r="U34" s="26"/>
      <c r="V34" s="115"/>
      <c r="X34" s="52"/>
    </row>
    <row r="35" spans="1:24" s="51" customFormat="1" ht="21.9" customHeight="1" thickBot="1" x14ac:dyDescent="0.3">
      <c r="A35" s="117"/>
      <c r="B35" s="114"/>
      <c r="C35" s="121"/>
      <c r="D35" s="116"/>
      <c r="E35" s="54"/>
      <c r="F35" s="72">
        <v>144</v>
      </c>
      <c r="G35" s="66" t="s">
        <v>31</v>
      </c>
      <c r="H35" s="23">
        <v>1500000</v>
      </c>
      <c r="I35" s="23">
        <v>1500000</v>
      </c>
      <c r="J35" s="23">
        <v>1500000</v>
      </c>
      <c r="K35" s="23">
        <v>1500000</v>
      </c>
      <c r="L35" s="23">
        <v>1500000</v>
      </c>
      <c r="M35" s="23">
        <v>1500000</v>
      </c>
      <c r="N35" s="23">
        <v>1500000</v>
      </c>
      <c r="O35" s="23">
        <v>1500000</v>
      </c>
      <c r="P35" s="23">
        <v>1500000</v>
      </c>
      <c r="Q35" s="23">
        <v>1500000</v>
      </c>
      <c r="R35" s="23">
        <v>1500000</v>
      </c>
      <c r="S35" s="23">
        <v>1500000</v>
      </c>
      <c r="T35" s="25">
        <f t="shared" si="2"/>
        <v>18000000</v>
      </c>
      <c r="U35" s="25">
        <f t="shared" si="1"/>
        <v>1500000</v>
      </c>
      <c r="V35" s="105"/>
      <c r="X35" s="52"/>
    </row>
    <row r="36" spans="1:24" s="51" customFormat="1" ht="21.9" customHeight="1" x14ac:dyDescent="0.25">
      <c r="A36" s="113">
        <v>7</v>
      </c>
      <c r="B36" s="113"/>
      <c r="C36" s="104">
        <v>3326221</v>
      </c>
      <c r="D36" s="106" t="s">
        <v>39</v>
      </c>
      <c r="E36" s="74"/>
      <c r="F36" s="75">
        <v>111</v>
      </c>
      <c r="G36" s="62" t="s">
        <v>19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2">
        <f>SUM(H36:S36)</f>
        <v>0</v>
      </c>
      <c r="U36" s="22">
        <f t="shared" si="1"/>
        <v>0</v>
      </c>
      <c r="V36" s="104">
        <f>SUM(T36:U40)</f>
        <v>31145833.333333332</v>
      </c>
      <c r="X36" s="52"/>
    </row>
    <row r="37" spans="1:24" s="51" customFormat="1" ht="21.9" customHeight="1" x14ac:dyDescent="0.25">
      <c r="A37" s="114"/>
      <c r="B37" s="114"/>
      <c r="C37" s="115"/>
      <c r="D37" s="116"/>
      <c r="E37" s="63"/>
      <c r="F37" s="64">
        <v>123</v>
      </c>
      <c r="G37" s="8" t="s">
        <v>68</v>
      </c>
      <c r="H37" s="18">
        <v>500000</v>
      </c>
      <c r="I37" s="18"/>
      <c r="J37" s="18"/>
      <c r="K37" s="18"/>
      <c r="L37" s="18">
        <v>900000</v>
      </c>
      <c r="M37" s="18"/>
      <c r="N37" s="18"/>
      <c r="O37" s="18">
        <v>950000</v>
      </c>
      <c r="P37" s="18"/>
      <c r="Q37" s="18"/>
      <c r="R37" s="18"/>
      <c r="S37" s="18"/>
      <c r="T37" s="22">
        <f>SUM(H37:S37)</f>
        <v>2350000</v>
      </c>
      <c r="U37" s="26">
        <f t="shared" si="1"/>
        <v>195833.33333333334</v>
      </c>
      <c r="V37" s="115"/>
      <c r="X37" s="52"/>
    </row>
    <row r="38" spans="1:24" s="51" customFormat="1" ht="21.9" customHeight="1" x14ac:dyDescent="0.25">
      <c r="A38" s="114"/>
      <c r="B38" s="114"/>
      <c r="C38" s="115"/>
      <c r="D38" s="116"/>
      <c r="E38" s="63" t="s">
        <v>60</v>
      </c>
      <c r="F38" s="64">
        <v>131</v>
      </c>
      <c r="G38" s="8" t="s">
        <v>26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22">
        <f>SUM(H38:S38)</f>
        <v>0</v>
      </c>
      <c r="U38" s="26"/>
      <c r="V38" s="115"/>
      <c r="X38" s="52"/>
    </row>
    <row r="39" spans="1:24" s="51" customFormat="1" ht="21.9" customHeight="1" x14ac:dyDescent="0.25">
      <c r="A39" s="114"/>
      <c r="B39" s="114"/>
      <c r="C39" s="115"/>
      <c r="D39" s="116"/>
      <c r="E39" s="63"/>
      <c r="F39" s="64">
        <v>144</v>
      </c>
      <c r="G39" s="8" t="s">
        <v>31</v>
      </c>
      <c r="H39" s="18">
        <v>2200000</v>
      </c>
      <c r="I39" s="18">
        <v>2200000</v>
      </c>
      <c r="J39" s="18">
        <v>2200000</v>
      </c>
      <c r="K39" s="18">
        <v>2200000</v>
      </c>
      <c r="L39" s="18">
        <v>2200000</v>
      </c>
      <c r="M39" s="18">
        <v>2200000</v>
      </c>
      <c r="N39" s="18">
        <v>2200000</v>
      </c>
      <c r="O39" s="18">
        <v>2200000</v>
      </c>
      <c r="P39" s="18">
        <v>2200000</v>
      </c>
      <c r="Q39" s="18">
        <v>2200000</v>
      </c>
      <c r="R39" s="18">
        <v>2200000</v>
      </c>
      <c r="S39" s="18">
        <v>2200000</v>
      </c>
      <c r="T39" s="22">
        <f>SUM(H39:S39)</f>
        <v>26400000</v>
      </c>
      <c r="U39" s="26">
        <f t="shared" si="1"/>
        <v>2200000</v>
      </c>
      <c r="V39" s="115"/>
      <c r="X39" s="52"/>
    </row>
    <row r="40" spans="1:24" s="51" customFormat="1" ht="21.9" customHeight="1" thickBot="1" x14ac:dyDescent="0.3">
      <c r="A40" s="117"/>
      <c r="B40" s="117"/>
      <c r="C40" s="105"/>
      <c r="D40" s="107"/>
      <c r="E40" s="73"/>
      <c r="F40" s="67">
        <v>232</v>
      </c>
      <c r="G40" s="76" t="s">
        <v>21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>
        <v>0</v>
      </c>
      <c r="V40" s="105"/>
      <c r="X40" s="52"/>
    </row>
    <row r="41" spans="1:24" s="51" customFormat="1" ht="21.9" customHeight="1" x14ac:dyDescent="0.25">
      <c r="A41" s="106">
        <v>8</v>
      </c>
      <c r="B41" s="104"/>
      <c r="C41" s="130">
        <v>4247506</v>
      </c>
      <c r="D41" s="106" t="s">
        <v>40</v>
      </c>
      <c r="E41" s="74"/>
      <c r="F41" s="75">
        <v>111</v>
      </c>
      <c r="G41" s="62" t="s">
        <v>19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22">
        <f t="shared" ref="T41:T45" si="3">SUM(H41:S41)</f>
        <v>0</v>
      </c>
      <c r="U41" s="22">
        <f t="shared" si="1"/>
        <v>0</v>
      </c>
      <c r="V41" s="104">
        <f>SUM(T41:U45)</f>
        <v>38729166.666666664</v>
      </c>
      <c r="X41" s="52"/>
    </row>
    <row r="42" spans="1:24" s="51" customFormat="1" ht="21.9" customHeight="1" x14ac:dyDescent="0.25">
      <c r="A42" s="116"/>
      <c r="B42" s="115"/>
      <c r="C42" s="116"/>
      <c r="D42" s="116"/>
      <c r="E42" s="63"/>
      <c r="F42" s="64">
        <v>123</v>
      </c>
      <c r="G42" s="8" t="s">
        <v>69</v>
      </c>
      <c r="H42" s="18"/>
      <c r="I42" s="18"/>
      <c r="J42" s="18"/>
      <c r="K42" s="18"/>
      <c r="L42" s="18"/>
      <c r="M42" s="18"/>
      <c r="N42" s="18">
        <v>1500000</v>
      </c>
      <c r="O42" s="18">
        <v>2000000</v>
      </c>
      <c r="P42" s="18">
        <v>1250000</v>
      </c>
      <c r="Q42" s="18"/>
      <c r="R42" s="18">
        <v>1000000</v>
      </c>
      <c r="S42" s="18"/>
      <c r="T42" s="22">
        <f t="shared" si="3"/>
        <v>5750000</v>
      </c>
      <c r="U42" s="26">
        <f>T42/12</f>
        <v>479166.66666666669</v>
      </c>
      <c r="V42" s="115"/>
      <c r="X42" s="52"/>
    </row>
    <row r="43" spans="1:24" s="51" customFormat="1" ht="21.9" customHeight="1" x14ac:dyDescent="0.25">
      <c r="A43" s="116"/>
      <c r="B43" s="115"/>
      <c r="C43" s="116"/>
      <c r="D43" s="116"/>
      <c r="E43" s="63" t="s">
        <v>60</v>
      </c>
      <c r="F43" s="64">
        <v>131</v>
      </c>
      <c r="G43" s="8" t="s">
        <v>26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22">
        <f t="shared" si="3"/>
        <v>0</v>
      </c>
      <c r="U43" s="26">
        <f t="shared" ref="U43:U45" si="4">T43/12</f>
        <v>0</v>
      </c>
      <c r="V43" s="115"/>
      <c r="X43" s="52"/>
    </row>
    <row r="44" spans="1:24" s="51" customFormat="1" ht="21.9" customHeight="1" x14ac:dyDescent="0.25">
      <c r="A44" s="116"/>
      <c r="B44" s="115"/>
      <c r="C44" s="116"/>
      <c r="D44" s="116"/>
      <c r="E44" s="63"/>
      <c r="F44" s="64">
        <v>144</v>
      </c>
      <c r="G44" s="8" t="s">
        <v>31</v>
      </c>
      <c r="H44" s="18">
        <v>2500000</v>
      </c>
      <c r="I44" s="18">
        <v>2500000</v>
      </c>
      <c r="J44" s="18">
        <v>2500000</v>
      </c>
      <c r="K44" s="18">
        <v>2500000</v>
      </c>
      <c r="L44" s="18">
        <v>2500000</v>
      </c>
      <c r="M44" s="18">
        <v>2500000</v>
      </c>
      <c r="N44" s="18">
        <v>2500000</v>
      </c>
      <c r="O44" s="18">
        <v>2500000</v>
      </c>
      <c r="P44" s="18">
        <v>2500000</v>
      </c>
      <c r="Q44" s="18">
        <v>2500000</v>
      </c>
      <c r="R44" s="18">
        <v>2500000</v>
      </c>
      <c r="S44" s="18">
        <v>2500000</v>
      </c>
      <c r="T44" s="22">
        <f t="shared" si="3"/>
        <v>30000000</v>
      </c>
      <c r="U44" s="26">
        <f t="shared" si="4"/>
        <v>2500000</v>
      </c>
      <c r="V44" s="115"/>
      <c r="X44" s="52"/>
    </row>
    <row r="45" spans="1:24" s="51" customFormat="1" ht="21.9" customHeight="1" thickBot="1" x14ac:dyDescent="0.3">
      <c r="A45" s="107"/>
      <c r="B45" s="105"/>
      <c r="C45" s="107"/>
      <c r="D45" s="107"/>
      <c r="E45" s="56"/>
      <c r="F45" s="65">
        <v>232</v>
      </c>
      <c r="G45" s="77" t="s">
        <v>21</v>
      </c>
      <c r="H45" s="28"/>
      <c r="I45" s="28"/>
      <c r="J45" s="28"/>
      <c r="K45" s="28"/>
      <c r="L45" s="28"/>
      <c r="M45" s="28"/>
      <c r="N45" s="28"/>
      <c r="O45" s="28"/>
      <c r="P45" s="46"/>
      <c r="Q45" s="46"/>
      <c r="R45" s="46"/>
      <c r="S45" s="46"/>
      <c r="T45" s="22">
        <f t="shared" si="3"/>
        <v>0</v>
      </c>
      <c r="U45" s="26">
        <f t="shared" si="4"/>
        <v>0</v>
      </c>
      <c r="V45" s="105"/>
      <c r="X45" s="52"/>
    </row>
    <row r="46" spans="1:24" s="51" customFormat="1" ht="21.9" customHeight="1" x14ac:dyDescent="0.25">
      <c r="A46" s="113">
        <v>9</v>
      </c>
      <c r="B46" s="113"/>
      <c r="C46" s="104">
        <v>3869838</v>
      </c>
      <c r="D46" s="106" t="s">
        <v>85</v>
      </c>
      <c r="E46" s="74"/>
      <c r="F46" s="75">
        <v>111</v>
      </c>
      <c r="G46" s="62" t="s">
        <v>19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22">
        <f>SUM(H46:S46)</f>
        <v>0</v>
      </c>
      <c r="U46" s="22">
        <f t="shared" si="1"/>
        <v>0</v>
      </c>
      <c r="V46" s="104">
        <f>SUM(T46:U49)</f>
        <v>5200000</v>
      </c>
      <c r="X46" s="52"/>
    </row>
    <row r="47" spans="1:24" s="51" customFormat="1" ht="21.9" customHeight="1" x14ac:dyDescent="0.25">
      <c r="A47" s="114"/>
      <c r="B47" s="114"/>
      <c r="C47" s="115"/>
      <c r="D47" s="116"/>
      <c r="E47" s="116" t="s">
        <v>60</v>
      </c>
      <c r="F47" s="64">
        <v>113</v>
      </c>
      <c r="G47" s="8" t="s">
        <v>20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22">
        <f>SUM(H47:S47)</f>
        <v>0</v>
      </c>
      <c r="U47" s="26">
        <f t="shared" si="1"/>
        <v>0</v>
      </c>
      <c r="V47" s="115"/>
      <c r="X47" s="52"/>
    </row>
    <row r="48" spans="1:24" s="51" customFormat="1" ht="21.9" customHeight="1" x14ac:dyDescent="0.25">
      <c r="A48" s="114"/>
      <c r="B48" s="114"/>
      <c r="C48" s="115"/>
      <c r="D48" s="116"/>
      <c r="E48" s="116"/>
      <c r="F48" s="64">
        <v>144</v>
      </c>
      <c r="G48" s="8" t="s">
        <v>31</v>
      </c>
      <c r="H48" s="18">
        <v>400000</v>
      </c>
      <c r="I48" s="18">
        <v>400000</v>
      </c>
      <c r="J48" s="18">
        <v>400000</v>
      </c>
      <c r="K48" s="18">
        <v>400000</v>
      </c>
      <c r="L48" s="18">
        <v>400000</v>
      </c>
      <c r="M48" s="18">
        <v>400000</v>
      </c>
      <c r="N48" s="18">
        <v>400000</v>
      </c>
      <c r="O48" s="18">
        <v>400000</v>
      </c>
      <c r="P48" s="18">
        <v>400000</v>
      </c>
      <c r="Q48" s="18">
        <v>400000</v>
      </c>
      <c r="R48" s="18">
        <v>400000</v>
      </c>
      <c r="S48" s="18">
        <v>400000</v>
      </c>
      <c r="T48" s="22">
        <f>SUM(H48:S48)</f>
        <v>4800000</v>
      </c>
      <c r="U48" s="26">
        <f t="shared" si="1"/>
        <v>400000</v>
      </c>
      <c r="V48" s="115"/>
      <c r="X48" s="52"/>
    </row>
    <row r="49" spans="1:24" s="51" customFormat="1" ht="21.9" customHeight="1" thickBot="1" x14ac:dyDescent="0.3">
      <c r="A49" s="117"/>
      <c r="B49" s="117"/>
      <c r="C49" s="105"/>
      <c r="D49" s="107"/>
      <c r="E49" s="73"/>
      <c r="F49" s="67">
        <v>232</v>
      </c>
      <c r="G49" s="78" t="s">
        <v>21</v>
      </c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>
        <v>0</v>
      </c>
      <c r="V49" s="105"/>
      <c r="X49" s="52"/>
    </row>
    <row r="50" spans="1:24" s="51" customFormat="1" ht="21.9" customHeight="1" x14ac:dyDescent="0.25">
      <c r="A50" s="113">
        <v>10</v>
      </c>
      <c r="B50" s="113"/>
      <c r="C50" s="130">
        <v>1435618</v>
      </c>
      <c r="D50" s="106" t="s">
        <v>64</v>
      </c>
      <c r="E50" s="74"/>
      <c r="F50" s="75">
        <v>111</v>
      </c>
      <c r="G50" s="62" t="s">
        <v>19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22">
        <f t="shared" ref="T50:T52" si="5">SUM(H50:S50)</f>
        <v>0</v>
      </c>
      <c r="U50" s="22">
        <f t="shared" si="1"/>
        <v>0</v>
      </c>
      <c r="V50" s="104">
        <f>SUM(T50:U53)</f>
        <v>13000000</v>
      </c>
      <c r="X50" s="52"/>
    </row>
    <row r="51" spans="1:24" s="51" customFormat="1" ht="21.9" customHeight="1" x14ac:dyDescent="0.25">
      <c r="A51" s="114"/>
      <c r="B51" s="114"/>
      <c r="C51" s="131"/>
      <c r="D51" s="116"/>
      <c r="E51" s="116" t="s">
        <v>60</v>
      </c>
      <c r="F51" s="64">
        <v>123</v>
      </c>
      <c r="G51" s="8" t="s">
        <v>69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22">
        <f t="shared" si="5"/>
        <v>0</v>
      </c>
      <c r="U51" s="26">
        <f t="shared" si="1"/>
        <v>0</v>
      </c>
      <c r="V51" s="115"/>
      <c r="X51" s="52"/>
    </row>
    <row r="52" spans="1:24" s="51" customFormat="1" ht="21.9" customHeight="1" x14ac:dyDescent="0.25">
      <c r="A52" s="114"/>
      <c r="B52" s="114"/>
      <c r="C52" s="131"/>
      <c r="D52" s="116"/>
      <c r="E52" s="116"/>
      <c r="F52" s="64">
        <v>144</v>
      </c>
      <c r="G52" s="8" t="s">
        <v>31</v>
      </c>
      <c r="H52" s="18">
        <v>1000000</v>
      </c>
      <c r="I52" s="18">
        <v>1000000</v>
      </c>
      <c r="J52" s="18">
        <v>1000000</v>
      </c>
      <c r="K52" s="18">
        <v>1000000</v>
      </c>
      <c r="L52" s="18">
        <v>1000000</v>
      </c>
      <c r="M52" s="18">
        <v>1000000</v>
      </c>
      <c r="N52" s="18">
        <v>1000000</v>
      </c>
      <c r="O52" s="18">
        <v>1000000</v>
      </c>
      <c r="P52" s="18">
        <v>1000000</v>
      </c>
      <c r="Q52" s="18">
        <v>1000000</v>
      </c>
      <c r="R52" s="18">
        <v>1000000</v>
      </c>
      <c r="S52" s="18">
        <v>1000000</v>
      </c>
      <c r="T52" s="22">
        <f t="shared" si="5"/>
        <v>12000000</v>
      </c>
      <c r="U52" s="26">
        <f t="shared" si="1"/>
        <v>1000000</v>
      </c>
      <c r="V52" s="115"/>
      <c r="X52" s="52"/>
    </row>
    <row r="53" spans="1:24" s="51" customFormat="1" ht="21" customHeight="1" thickBot="1" x14ac:dyDescent="0.3">
      <c r="A53" s="117"/>
      <c r="B53" s="117"/>
      <c r="C53" s="132"/>
      <c r="D53" s="107"/>
      <c r="E53" s="73"/>
      <c r="F53" s="79">
        <v>232</v>
      </c>
      <c r="G53" s="77" t="s">
        <v>21</v>
      </c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5"/>
      <c r="U53" s="25">
        <v>0</v>
      </c>
      <c r="V53" s="105"/>
      <c r="X53" s="52"/>
    </row>
    <row r="54" spans="1:24" s="51" customFormat="1" ht="0.6" customHeight="1" x14ac:dyDescent="0.25">
      <c r="A54" s="113">
        <v>11</v>
      </c>
      <c r="B54" s="113"/>
      <c r="C54" s="130">
        <v>3185855</v>
      </c>
      <c r="D54" s="106" t="s">
        <v>41</v>
      </c>
      <c r="E54" s="74"/>
      <c r="F54" s="75">
        <v>111</v>
      </c>
      <c r="G54" s="62" t="s">
        <v>19</v>
      </c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22">
        <f t="shared" ref="T54:T60" si="6">SUM(H54:S54)</f>
        <v>0</v>
      </c>
      <c r="U54" s="22">
        <f t="shared" ref="U54:U100" si="7">T54/12</f>
        <v>0</v>
      </c>
      <c r="V54" s="115">
        <f>SUM(T54:U60)</f>
        <v>19500000</v>
      </c>
      <c r="X54" s="52"/>
    </row>
    <row r="55" spans="1:24" s="51" customFormat="1" ht="21.6" customHeight="1" x14ac:dyDescent="0.25">
      <c r="A55" s="114"/>
      <c r="B55" s="114"/>
      <c r="C55" s="131"/>
      <c r="D55" s="116"/>
      <c r="E55" s="63"/>
      <c r="F55" s="64">
        <v>113</v>
      </c>
      <c r="G55" s="8" t="s">
        <v>20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22">
        <f t="shared" si="6"/>
        <v>0</v>
      </c>
      <c r="U55" s="26">
        <f t="shared" si="7"/>
        <v>0</v>
      </c>
      <c r="V55" s="115"/>
      <c r="X55" s="52"/>
    </row>
    <row r="56" spans="1:24" s="51" customFormat="1" ht="21.9" customHeight="1" x14ac:dyDescent="0.25">
      <c r="A56" s="114"/>
      <c r="B56" s="114"/>
      <c r="C56" s="131"/>
      <c r="D56" s="116"/>
      <c r="E56" s="63"/>
      <c r="F56" s="64">
        <v>123</v>
      </c>
      <c r="G56" s="8" t="s">
        <v>24</v>
      </c>
      <c r="H56" s="47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22">
        <f t="shared" si="6"/>
        <v>0</v>
      </c>
      <c r="U56" s="26">
        <f t="shared" si="7"/>
        <v>0</v>
      </c>
      <c r="V56" s="115"/>
      <c r="X56" s="52"/>
    </row>
    <row r="57" spans="1:24" s="51" customFormat="1" ht="21.9" customHeight="1" x14ac:dyDescent="0.25">
      <c r="A57" s="114"/>
      <c r="B57" s="114"/>
      <c r="C57" s="131"/>
      <c r="D57" s="116"/>
      <c r="E57" s="63" t="s">
        <v>60</v>
      </c>
      <c r="F57" s="64">
        <v>125</v>
      </c>
      <c r="G57" s="8" t="s">
        <v>30</v>
      </c>
      <c r="H57" s="47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22">
        <f t="shared" si="6"/>
        <v>0</v>
      </c>
      <c r="U57" s="26">
        <f t="shared" si="7"/>
        <v>0</v>
      </c>
      <c r="V57" s="115"/>
      <c r="X57" s="52"/>
    </row>
    <row r="58" spans="1:24" s="51" customFormat="1" ht="21.9" customHeight="1" x14ac:dyDescent="0.25">
      <c r="A58" s="114"/>
      <c r="B58" s="114"/>
      <c r="C58" s="131"/>
      <c r="D58" s="116"/>
      <c r="E58" s="63"/>
      <c r="F58" s="64">
        <v>131</v>
      </c>
      <c r="G58" s="8" t="s">
        <v>29</v>
      </c>
      <c r="H58" s="18"/>
      <c r="I58" s="18"/>
      <c r="J58" s="18"/>
      <c r="K58" s="18"/>
      <c r="L58" s="18"/>
      <c r="M58" s="18"/>
      <c r="N58" s="18"/>
      <c r="O58" s="80"/>
      <c r="P58" s="80"/>
      <c r="Q58" s="80"/>
      <c r="R58" s="16"/>
      <c r="S58" s="16"/>
      <c r="T58" s="22">
        <f t="shared" si="6"/>
        <v>0</v>
      </c>
      <c r="U58" s="26"/>
      <c r="V58" s="115"/>
      <c r="X58" s="52"/>
    </row>
    <row r="59" spans="1:24" s="51" customFormat="1" ht="24" customHeight="1" x14ac:dyDescent="0.25">
      <c r="A59" s="114"/>
      <c r="B59" s="114"/>
      <c r="C59" s="131"/>
      <c r="D59" s="116"/>
      <c r="E59" s="63"/>
      <c r="F59" s="64">
        <v>144</v>
      </c>
      <c r="G59" s="8" t="s">
        <v>31</v>
      </c>
      <c r="H59" s="18">
        <v>1500000</v>
      </c>
      <c r="I59" s="18">
        <v>1500000</v>
      </c>
      <c r="J59" s="18">
        <v>1500000</v>
      </c>
      <c r="K59" s="18">
        <v>1500000</v>
      </c>
      <c r="L59" s="18">
        <v>1500000</v>
      </c>
      <c r="M59" s="18">
        <v>1500000</v>
      </c>
      <c r="N59" s="18">
        <v>1500000</v>
      </c>
      <c r="O59" s="18">
        <v>1500000</v>
      </c>
      <c r="P59" s="18">
        <v>1500000</v>
      </c>
      <c r="Q59" s="18">
        <v>1500000</v>
      </c>
      <c r="R59" s="18">
        <v>1500000</v>
      </c>
      <c r="S59" s="18">
        <v>1500000</v>
      </c>
      <c r="T59" s="26">
        <f t="shared" si="6"/>
        <v>18000000</v>
      </c>
      <c r="U59" s="26">
        <f t="shared" si="7"/>
        <v>1500000</v>
      </c>
      <c r="V59" s="115"/>
      <c r="X59" s="52"/>
    </row>
    <row r="60" spans="1:24" s="51" customFormat="1" ht="21.6" customHeight="1" thickBot="1" x14ac:dyDescent="0.3">
      <c r="A60" s="117"/>
      <c r="B60" s="117"/>
      <c r="C60" s="132"/>
      <c r="D60" s="107"/>
      <c r="E60" s="63"/>
      <c r="F60" s="64">
        <v>199</v>
      </c>
      <c r="G60" s="8" t="s">
        <v>28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46">
        <f t="shared" si="6"/>
        <v>0</v>
      </c>
      <c r="U60" s="25">
        <f t="shared" si="7"/>
        <v>0</v>
      </c>
      <c r="V60" s="105"/>
      <c r="X60" s="52"/>
    </row>
    <row r="61" spans="1:24" s="51" customFormat="1" ht="21.75" customHeight="1" x14ac:dyDescent="0.25">
      <c r="A61" s="113">
        <v>12</v>
      </c>
      <c r="B61" s="113"/>
      <c r="C61" s="130">
        <v>1771574</v>
      </c>
      <c r="D61" s="106" t="s">
        <v>42</v>
      </c>
      <c r="E61" s="74"/>
      <c r="F61" s="75">
        <v>111</v>
      </c>
      <c r="G61" s="62" t="s">
        <v>19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22">
        <f t="shared" ref="T61:T67" si="8">SUM(H61:S61)</f>
        <v>0</v>
      </c>
      <c r="U61" s="22">
        <f t="shared" si="7"/>
        <v>0</v>
      </c>
      <c r="V61" s="104">
        <f>SUM(T61:U64)</f>
        <v>13000000</v>
      </c>
      <c r="X61" s="52"/>
    </row>
    <row r="62" spans="1:24" s="51" customFormat="1" ht="21.9" customHeight="1" x14ac:dyDescent="0.25">
      <c r="A62" s="114"/>
      <c r="B62" s="114"/>
      <c r="C62" s="131"/>
      <c r="D62" s="116"/>
      <c r="E62" s="116" t="s">
        <v>60</v>
      </c>
      <c r="F62" s="64">
        <v>123</v>
      </c>
      <c r="G62" s="8" t="s">
        <v>24</v>
      </c>
      <c r="H62" s="18"/>
      <c r="I62" s="18"/>
      <c r="J62" s="18"/>
      <c r="K62" s="18"/>
      <c r="L62" s="18"/>
      <c r="M62" s="18"/>
      <c r="N62" s="18"/>
      <c r="O62" s="16"/>
      <c r="P62" s="16"/>
      <c r="Q62" s="16"/>
      <c r="R62" s="16"/>
      <c r="S62" s="16"/>
      <c r="T62" s="22">
        <f t="shared" si="8"/>
        <v>0</v>
      </c>
      <c r="U62" s="26">
        <f t="shared" si="7"/>
        <v>0</v>
      </c>
      <c r="V62" s="115"/>
      <c r="X62" s="52"/>
    </row>
    <row r="63" spans="1:24" s="51" customFormat="1" ht="21.9" customHeight="1" x14ac:dyDescent="0.25">
      <c r="A63" s="114"/>
      <c r="B63" s="114"/>
      <c r="C63" s="131"/>
      <c r="D63" s="116"/>
      <c r="E63" s="116"/>
      <c r="F63" s="21">
        <v>144</v>
      </c>
      <c r="G63" s="15" t="s">
        <v>43</v>
      </c>
      <c r="H63" s="18">
        <v>1000000</v>
      </c>
      <c r="I63" s="18">
        <v>1000000</v>
      </c>
      <c r="J63" s="18">
        <v>1000000</v>
      </c>
      <c r="K63" s="18">
        <v>1000000</v>
      </c>
      <c r="L63" s="18">
        <v>1000000</v>
      </c>
      <c r="M63" s="18">
        <v>1000000</v>
      </c>
      <c r="N63" s="18">
        <v>1000000</v>
      </c>
      <c r="O63" s="18">
        <v>1000000</v>
      </c>
      <c r="P63" s="18">
        <v>1000000</v>
      </c>
      <c r="Q63" s="18">
        <v>1000000</v>
      </c>
      <c r="R63" s="18">
        <v>1000000</v>
      </c>
      <c r="S63" s="18">
        <v>1000000</v>
      </c>
      <c r="T63" s="22">
        <f t="shared" si="8"/>
        <v>12000000</v>
      </c>
      <c r="U63" s="26">
        <f t="shared" si="7"/>
        <v>1000000</v>
      </c>
      <c r="V63" s="115"/>
      <c r="X63" s="52"/>
    </row>
    <row r="64" spans="1:24" s="51" customFormat="1" ht="21.9" customHeight="1" thickBot="1" x14ac:dyDescent="0.3">
      <c r="A64" s="117"/>
      <c r="B64" s="117"/>
      <c r="C64" s="132"/>
      <c r="D64" s="107"/>
      <c r="E64" s="73"/>
      <c r="F64" s="79">
        <v>199</v>
      </c>
      <c r="G64" s="77" t="s">
        <v>28</v>
      </c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5">
        <f t="shared" si="8"/>
        <v>0</v>
      </c>
      <c r="U64" s="25">
        <f t="shared" si="7"/>
        <v>0</v>
      </c>
      <c r="V64" s="105"/>
      <c r="X64" s="52"/>
    </row>
    <row r="65" spans="1:26" s="51" customFormat="1" ht="21.9" customHeight="1" x14ac:dyDescent="0.25">
      <c r="A65" s="113">
        <v>13</v>
      </c>
      <c r="B65" s="104"/>
      <c r="C65" s="104">
        <v>5659158</v>
      </c>
      <c r="D65" s="106" t="s">
        <v>44</v>
      </c>
      <c r="E65" s="74"/>
      <c r="F65" s="75">
        <v>111</v>
      </c>
      <c r="G65" s="62" t="s">
        <v>19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22">
        <f t="shared" si="8"/>
        <v>0</v>
      </c>
      <c r="U65" s="22">
        <f t="shared" si="7"/>
        <v>0</v>
      </c>
      <c r="V65" s="104">
        <f>SUM(T65:U67)</f>
        <v>36820000</v>
      </c>
      <c r="X65" s="52"/>
    </row>
    <row r="66" spans="1:26" s="51" customFormat="1" ht="21.9" customHeight="1" x14ac:dyDescent="0.25">
      <c r="A66" s="114"/>
      <c r="B66" s="115"/>
      <c r="C66" s="115"/>
      <c r="D66" s="116"/>
      <c r="E66" s="63" t="s">
        <v>60</v>
      </c>
      <c r="F66" s="64">
        <v>123</v>
      </c>
      <c r="G66" s="8" t="s">
        <v>69</v>
      </c>
      <c r="H66" s="18"/>
      <c r="I66" s="18">
        <v>1600000</v>
      </c>
      <c r="J66" s="18">
        <v>220000</v>
      </c>
      <c r="K66" s="18"/>
      <c r="L66" s="18"/>
      <c r="M66" s="18"/>
      <c r="N66" s="18"/>
      <c r="O66" s="18"/>
      <c r="P66" s="18">
        <v>1000000</v>
      </c>
      <c r="Q66" s="18">
        <v>1500000</v>
      </c>
      <c r="R66" s="18"/>
      <c r="S66" s="18"/>
      <c r="T66" s="22">
        <f t="shared" si="8"/>
        <v>4320000</v>
      </c>
      <c r="U66" s="26"/>
      <c r="V66" s="115"/>
      <c r="X66" s="52"/>
    </row>
    <row r="67" spans="1:26" s="51" customFormat="1" ht="21.9" customHeight="1" thickBot="1" x14ac:dyDescent="0.3">
      <c r="A67" s="114"/>
      <c r="B67" s="115"/>
      <c r="C67" s="115"/>
      <c r="D67" s="116"/>
      <c r="E67" s="63"/>
      <c r="F67" s="64">
        <v>144</v>
      </c>
      <c r="G67" s="8" t="s">
        <v>31</v>
      </c>
      <c r="H67" s="23">
        <v>2500000</v>
      </c>
      <c r="I67" s="23">
        <v>2500000</v>
      </c>
      <c r="J67" s="23">
        <v>2500000</v>
      </c>
      <c r="K67" s="23">
        <v>2500000</v>
      </c>
      <c r="L67" s="23">
        <v>2500000</v>
      </c>
      <c r="M67" s="23">
        <v>2500000</v>
      </c>
      <c r="N67" s="23">
        <v>2500000</v>
      </c>
      <c r="O67" s="23">
        <v>2500000</v>
      </c>
      <c r="P67" s="23">
        <v>2500000</v>
      </c>
      <c r="Q67" s="23">
        <v>2500000</v>
      </c>
      <c r="R67" s="23">
        <v>2500000</v>
      </c>
      <c r="S67" s="23">
        <v>2500000</v>
      </c>
      <c r="T67" s="25">
        <f t="shared" si="8"/>
        <v>30000000</v>
      </c>
      <c r="U67" s="25">
        <f t="shared" si="7"/>
        <v>2500000</v>
      </c>
      <c r="V67" s="105"/>
      <c r="X67" s="52"/>
    </row>
    <row r="68" spans="1:26" s="51" customFormat="1" ht="21.9" customHeight="1" x14ac:dyDescent="0.25">
      <c r="A68" s="113">
        <v>14</v>
      </c>
      <c r="B68" s="113"/>
      <c r="C68" s="104">
        <v>1496562</v>
      </c>
      <c r="D68" s="106" t="s">
        <v>81</v>
      </c>
      <c r="E68" s="74"/>
      <c r="F68" s="75">
        <v>111</v>
      </c>
      <c r="G68" s="8" t="s">
        <v>76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22">
        <f t="shared" ref="T68:T118" si="9">SUM(H68:S68)</f>
        <v>0</v>
      </c>
      <c r="U68" s="22">
        <f t="shared" si="7"/>
        <v>0</v>
      </c>
      <c r="V68" s="104">
        <f>SUM(T68:U72)</f>
        <v>45500000</v>
      </c>
      <c r="X68" s="52"/>
    </row>
    <row r="69" spans="1:26" s="51" customFormat="1" ht="21.9" customHeight="1" x14ac:dyDescent="0.25">
      <c r="A69" s="114"/>
      <c r="B69" s="114"/>
      <c r="C69" s="115"/>
      <c r="D69" s="116"/>
      <c r="E69" s="63"/>
      <c r="F69" s="64">
        <v>113</v>
      </c>
      <c r="G69" s="8" t="s">
        <v>20</v>
      </c>
      <c r="H69" s="47">
        <v>1300000</v>
      </c>
      <c r="I69" s="47">
        <v>1300000</v>
      </c>
      <c r="J69" s="47">
        <v>1300000</v>
      </c>
      <c r="K69" s="47">
        <v>1300000</v>
      </c>
      <c r="L69" s="47">
        <v>1300000</v>
      </c>
      <c r="M69" s="47">
        <v>1300000</v>
      </c>
      <c r="N69" s="47">
        <v>1300000</v>
      </c>
      <c r="O69" s="47">
        <v>1300000</v>
      </c>
      <c r="P69" s="47">
        <v>1300000</v>
      </c>
      <c r="Q69" s="47">
        <v>1300000</v>
      </c>
      <c r="R69" s="47">
        <v>1300000</v>
      </c>
      <c r="S69" s="47">
        <v>1300000</v>
      </c>
      <c r="T69" s="22">
        <f t="shared" si="9"/>
        <v>15600000</v>
      </c>
      <c r="U69" s="22">
        <f>SUM(T69:T70)/12</f>
        <v>3500000</v>
      </c>
      <c r="V69" s="115"/>
      <c r="X69" s="52"/>
    </row>
    <row r="70" spans="1:26" s="51" customFormat="1" ht="21.9" customHeight="1" x14ac:dyDescent="0.25">
      <c r="A70" s="114"/>
      <c r="B70" s="114"/>
      <c r="C70" s="115"/>
      <c r="D70" s="116"/>
      <c r="E70" s="63" t="s">
        <v>65</v>
      </c>
      <c r="F70" s="64">
        <v>112</v>
      </c>
      <c r="G70" s="8" t="s">
        <v>45</v>
      </c>
      <c r="H70" s="16">
        <v>2200000</v>
      </c>
      <c r="I70" s="16">
        <v>2200000</v>
      </c>
      <c r="J70" s="16">
        <v>2200000</v>
      </c>
      <c r="K70" s="16">
        <v>2200000</v>
      </c>
      <c r="L70" s="16">
        <v>2200000</v>
      </c>
      <c r="M70" s="16">
        <v>2200000</v>
      </c>
      <c r="N70" s="16">
        <v>2200000</v>
      </c>
      <c r="O70" s="16">
        <v>2200000</v>
      </c>
      <c r="P70" s="16">
        <v>2200000</v>
      </c>
      <c r="Q70" s="16">
        <v>2200000</v>
      </c>
      <c r="R70" s="16">
        <v>2200000</v>
      </c>
      <c r="S70" s="16">
        <v>2200000</v>
      </c>
      <c r="T70" s="22">
        <f t="shared" si="9"/>
        <v>26400000</v>
      </c>
      <c r="U70" s="26"/>
      <c r="V70" s="115"/>
      <c r="X70" s="52"/>
    </row>
    <row r="71" spans="1:26" s="51" customFormat="1" ht="21.9" customHeight="1" x14ac:dyDescent="0.25">
      <c r="A71" s="114"/>
      <c r="B71" s="114"/>
      <c r="C71" s="115"/>
      <c r="D71" s="116"/>
      <c r="E71" s="63"/>
      <c r="F71" s="64">
        <v>232</v>
      </c>
      <c r="G71" s="15" t="s">
        <v>21</v>
      </c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22">
        <f t="shared" si="9"/>
        <v>0</v>
      </c>
      <c r="U71" s="81"/>
      <c r="V71" s="115"/>
      <c r="X71" s="52"/>
    </row>
    <row r="72" spans="1:26" s="51" customFormat="1" ht="21.9" customHeight="1" thickBot="1" x14ac:dyDescent="0.3">
      <c r="A72" s="114"/>
      <c r="B72" s="114"/>
      <c r="C72" s="115"/>
      <c r="D72" s="116"/>
      <c r="E72" s="63"/>
      <c r="F72" s="64">
        <v>133</v>
      </c>
      <c r="G72" s="77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5">
        <f t="shared" si="9"/>
        <v>0</v>
      </c>
      <c r="U72" s="25">
        <f t="shared" si="7"/>
        <v>0</v>
      </c>
      <c r="V72" s="105"/>
      <c r="X72" s="52"/>
    </row>
    <row r="73" spans="1:26" s="51" customFormat="1" ht="21.9" customHeight="1" x14ac:dyDescent="0.25">
      <c r="A73" s="113">
        <v>15</v>
      </c>
      <c r="B73" s="113"/>
      <c r="C73" s="104">
        <v>943010</v>
      </c>
      <c r="D73" s="106" t="s">
        <v>80</v>
      </c>
      <c r="E73" s="74"/>
      <c r="F73" s="75">
        <v>111</v>
      </c>
      <c r="G73" s="8" t="s">
        <v>76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22">
        <f t="shared" si="9"/>
        <v>0</v>
      </c>
      <c r="U73" s="22">
        <f t="shared" si="7"/>
        <v>0</v>
      </c>
      <c r="V73" s="104">
        <f>SUM(T73:U76)</f>
        <v>45500000</v>
      </c>
      <c r="X73" s="52"/>
      <c r="Z73" s="52"/>
    </row>
    <row r="74" spans="1:26" s="51" customFormat="1" ht="21.9" customHeight="1" x14ac:dyDescent="0.25">
      <c r="A74" s="114"/>
      <c r="B74" s="114"/>
      <c r="C74" s="115"/>
      <c r="D74" s="116"/>
      <c r="E74" s="116" t="s">
        <v>65</v>
      </c>
      <c r="F74" s="21">
        <v>113</v>
      </c>
      <c r="G74" s="15" t="s">
        <v>20</v>
      </c>
      <c r="H74" s="47">
        <v>1300000</v>
      </c>
      <c r="I74" s="47">
        <v>1300000</v>
      </c>
      <c r="J74" s="47">
        <v>1300000</v>
      </c>
      <c r="K74" s="47">
        <v>1300000</v>
      </c>
      <c r="L74" s="47">
        <v>1300000</v>
      </c>
      <c r="M74" s="47">
        <v>1300000</v>
      </c>
      <c r="N74" s="47">
        <v>1300000</v>
      </c>
      <c r="O74" s="47">
        <v>1300000</v>
      </c>
      <c r="P74" s="47">
        <v>1300000</v>
      </c>
      <c r="Q74" s="47">
        <v>1300000</v>
      </c>
      <c r="R74" s="47">
        <v>1300000</v>
      </c>
      <c r="S74" s="47">
        <v>1300000</v>
      </c>
      <c r="T74" s="22">
        <f t="shared" ref="T74:T75" si="10">SUM(H74:S74)</f>
        <v>15600000</v>
      </c>
      <c r="U74" s="22">
        <f>SUM(T74:T75)/12</f>
        <v>3500000</v>
      </c>
      <c r="V74" s="115"/>
      <c r="X74" s="52"/>
      <c r="Z74" s="52"/>
    </row>
    <row r="75" spans="1:26" s="51" customFormat="1" ht="21.9" customHeight="1" x14ac:dyDescent="0.25">
      <c r="A75" s="114"/>
      <c r="B75" s="114"/>
      <c r="C75" s="115"/>
      <c r="D75" s="116"/>
      <c r="E75" s="116"/>
      <c r="F75" s="64">
        <v>112</v>
      </c>
      <c r="G75" s="8" t="s">
        <v>45</v>
      </c>
      <c r="H75" s="16">
        <v>2200000</v>
      </c>
      <c r="I75" s="16">
        <v>2200000</v>
      </c>
      <c r="J75" s="16">
        <v>2200000</v>
      </c>
      <c r="K75" s="16">
        <v>2200000</v>
      </c>
      <c r="L75" s="16">
        <v>2200000</v>
      </c>
      <c r="M75" s="16">
        <v>2200000</v>
      </c>
      <c r="N75" s="16">
        <v>2200000</v>
      </c>
      <c r="O75" s="16">
        <v>2200000</v>
      </c>
      <c r="P75" s="16">
        <v>2200000</v>
      </c>
      <c r="Q75" s="16">
        <v>2200000</v>
      </c>
      <c r="R75" s="16">
        <v>2200000</v>
      </c>
      <c r="S75" s="16">
        <v>2200000</v>
      </c>
      <c r="T75" s="22">
        <f t="shared" si="10"/>
        <v>26400000</v>
      </c>
      <c r="U75" s="26"/>
      <c r="V75" s="115"/>
      <c r="X75" s="52"/>
      <c r="Z75" s="52"/>
    </row>
    <row r="76" spans="1:26" s="51" customFormat="1" ht="21.9" customHeight="1" thickBot="1" x14ac:dyDescent="0.3">
      <c r="A76" s="117"/>
      <c r="B76" s="117"/>
      <c r="C76" s="105"/>
      <c r="D76" s="107"/>
      <c r="E76" s="73"/>
      <c r="F76" s="79">
        <v>232</v>
      </c>
      <c r="G76" s="8" t="s">
        <v>21</v>
      </c>
      <c r="H76" s="28"/>
      <c r="I76" s="28"/>
      <c r="J76" s="28"/>
      <c r="K76" s="28"/>
      <c r="L76" s="28"/>
      <c r="M76" s="28"/>
      <c r="N76" s="28"/>
      <c r="O76" s="28"/>
      <c r="P76" s="28"/>
      <c r="Q76" s="46"/>
      <c r="R76" s="46"/>
      <c r="S76" s="46"/>
      <c r="T76" s="46">
        <f t="shared" si="9"/>
        <v>0</v>
      </c>
      <c r="U76" s="46">
        <f t="shared" si="7"/>
        <v>0</v>
      </c>
      <c r="V76" s="105"/>
      <c r="X76" s="52"/>
    </row>
    <row r="77" spans="1:26" s="51" customFormat="1" ht="21.75" customHeight="1" x14ac:dyDescent="0.25">
      <c r="A77" s="113">
        <v>16</v>
      </c>
      <c r="B77" s="104"/>
      <c r="C77" s="104">
        <v>4283645</v>
      </c>
      <c r="D77" s="106" t="s">
        <v>46</v>
      </c>
      <c r="E77" s="74"/>
      <c r="F77" s="75">
        <v>111</v>
      </c>
      <c r="G77" s="62" t="s">
        <v>95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22">
        <f t="shared" si="9"/>
        <v>0</v>
      </c>
      <c r="U77" s="22">
        <f t="shared" si="7"/>
        <v>0</v>
      </c>
      <c r="V77" s="104">
        <f>SUM(T77:U79)</f>
        <v>45500000</v>
      </c>
      <c r="X77" s="52"/>
    </row>
    <row r="78" spans="1:26" s="51" customFormat="1" ht="21.9" customHeight="1" x14ac:dyDescent="0.25">
      <c r="A78" s="114"/>
      <c r="B78" s="115"/>
      <c r="C78" s="115"/>
      <c r="D78" s="116"/>
      <c r="E78" s="63" t="s">
        <v>65</v>
      </c>
      <c r="F78" s="64">
        <v>113</v>
      </c>
      <c r="G78" s="8" t="s">
        <v>20</v>
      </c>
      <c r="H78" s="47">
        <v>1300000</v>
      </c>
      <c r="I78" s="47">
        <v>1300000</v>
      </c>
      <c r="J78" s="47">
        <v>1300000</v>
      </c>
      <c r="K78" s="47">
        <v>1300000</v>
      </c>
      <c r="L78" s="47">
        <v>1300000</v>
      </c>
      <c r="M78" s="47">
        <v>1300000</v>
      </c>
      <c r="N78" s="47">
        <v>1300000</v>
      </c>
      <c r="O78" s="47">
        <v>1300000</v>
      </c>
      <c r="P78" s="47">
        <v>1300000</v>
      </c>
      <c r="Q78" s="47">
        <v>1300000</v>
      </c>
      <c r="R78" s="47">
        <v>1300000</v>
      </c>
      <c r="S78" s="47">
        <v>1300000</v>
      </c>
      <c r="T78" s="22">
        <f t="shared" ref="T78:T79" si="11">SUM(H78:S78)</f>
        <v>15600000</v>
      </c>
      <c r="U78" s="22">
        <f>SUM(T78:T79)/12</f>
        <v>3500000</v>
      </c>
      <c r="V78" s="115"/>
      <c r="X78" s="52"/>
    </row>
    <row r="79" spans="1:26" s="51" customFormat="1" ht="21.9" customHeight="1" thickBot="1" x14ac:dyDescent="0.3">
      <c r="A79" s="114"/>
      <c r="B79" s="115"/>
      <c r="C79" s="115"/>
      <c r="D79" s="116"/>
      <c r="E79" s="63"/>
      <c r="F79" s="64">
        <v>112</v>
      </c>
      <c r="G79" s="8" t="s">
        <v>45</v>
      </c>
      <c r="H79" s="16">
        <v>2200000</v>
      </c>
      <c r="I79" s="16">
        <v>2200000</v>
      </c>
      <c r="J79" s="16">
        <v>2200000</v>
      </c>
      <c r="K79" s="16">
        <v>2200000</v>
      </c>
      <c r="L79" s="16">
        <v>2200000</v>
      </c>
      <c r="M79" s="16">
        <v>2200000</v>
      </c>
      <c r="N79" s="16">
        <v>2200000</v>
      </c>
      <c r="O79" s="16">
        <v>2200000</v>
      </c>
      <c r="P79" s="16">
        <v>2200000</v>
      </c>
      <c r="Q79" s="16">
        <v>2200000</v>
      </c>
      <c r="R79" s="16">
        <v>2200000</v>
      </c>
      <c r="S79" s="16">
        <v>2200000</v>
      </c>
      <c r="T79" s="22">
        <f t="shared" si="11"/>
        <v>26400000</v>
      </c>
      <c r="U79" s="26"/>
      <c r="V79" s="105"/>
      <c r="X79" s="52"/>
    </row>
    <row r="80" spans="1:26" s="51" customFormat="1" ht="21.9" customHeight="1" x14ac:dyDescent="0.25">
      <c r="A80" s="113">
        <v>17</v>
      </c>
      <c r="B80" s="104"/>
      <c r="C80" s="104">
        <v>4268123</v>
      </c>
      <c r="D80" s="106" t="s">
        <v>82</v>
      </c>
      <c r="E80" s="74"/>
      <c r="F80" s="75">
        <v>111</v>
      </c>
      <c r="G80" s="62" t="s">
        <v>76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22">
        <f t="shared" si="9"/>
        <v>0</v>
      </c>
      <c r="U80" s="22">
        <f t="shared" si="7"/>
        <v>0</v>
      </c>
      <c r="V80" s="104">
        <f>SUM(T80:U84)</f>
        <v>45500000</v>
      </c>
      <c r="X80" s="52"/>
    </row>
    <row r="81" spans="1:29" s="51" customFormat="1" ht="21.9" customHeight="1" x14ac:dyDescent="0.25">
      <c r="A81" s="114"/>
      <c r="B81" s="115"/>
      <c r="C81" s="115"/>
      <c r="D81" s="116"/>
      <c r="E81" s="63"/>
      <c r="F81" s="64">
        <v>113</v>
      </c>
      <c r="G81" s="8" t="s">
        <v>20</v>
      </c>
      <c r="H81" s="47">
        <v>1300000</v>
      </c>
      <c r="I81" s="47">
        <v>1300000</v>
      </c>
      <c r="J81" s="47">
        <v>1300000</v>
      </c>
      <c r="K81" s="47">
        <v>1300000</v>
      </c>
      <c r="L81" s="47">
        <v>1300000</v>
      </c>
      <c r="M81" s="47">
        <v>1300000</v>
      </c>
      <c r="N81" s="47">
        <v>1300000</v>
      </c>
      <c r="O81" s="47">
        <v>1300000</v>
      </c>
      <c r="P81" s="47">
        <v>1300000</v>
      </c>
      <c r="Q81" s="47">
        <v>1300000</v>
      </c>
      <c r="R81" s="47">
        <v>1300000</v>
      </c>
      <c r="S81" s="47">
        <v>1300000</v>
      </c>
      <c r="T81" s="22">
        <f t="shared" ref="T81:T82" si="12">SUM(H81:S81)</f>
        <v>15600000</v>
      </c>
      <c r="U81" s="22">
        <f>SUM(T81:T82)/12</f>
        <v>3500000</v>
      </c>
      <c r="V81" s="115"/>
      <c r="X81" s="52"/>
    </row>
    <row r="82" spans="1:29" s="51" customFormat="1" ht="21.9" customHeight="1" x14ac:dyDescent="0.25">
      <c r="A82" s="114"/>
      <c r="B82" s="115"/>
      <c r="C82" s="115"/>
      <c r="D82" s="116"/>
      <c r="E82" s="63" t="s">
        <v>65</v>
      </c>
      <c r="F82" s="64">
        <v>112</v>
      </c>
      <c r="G82" s="8" t="s">
        <v>45</v>
      </c>
      <c r="H82" s="16">
        <v>2200000</v>
      </c>
      <c r="I82" s="16">
        <v>2200000</v>
      </c>
      <c r="J82" s="16">
        <v>2200000</v>
      </c>
      <c r="K82" s="16">
        <v>2200000</v>
      </c>
      <c r="L82" s="16">
        <v>2200000</v>
      </c>
      <c r="M82" s="16">
        <v>2200000</v>
      </c>
      <c r="N82" s="16">
        <v>2200000</v>
      </c>
      <c r="O82" s="16">
        <v>2200000</v>
      </c>
      <c r="P82" s="16">
        <v>2200000</v>
      </c>
      <c r="Q82" s="16">
        <v>2200000</v>
      </c>
      <c r="R82" s="16">
        <v>2200000</v>
      </c>
      <c r="S82" s="16">
        <v>2200000</v>
      </c>
      <c r="T82" s="22">
        <f t="shared" si="12"/>
        <v>26400000</v>
      </c>
      <c r="U82" s="26"/>
      <c r="V82" s="115"/>
      <c r="X82" s="52"/>
    </row>
    <row r="83" spans="1:29" s="51" customFormat="1" ht="21.75" customHeight="1" x14ac:dyDescent="0.25">
      <c r="A83" s="114"/>
      <c r="B83" s="115"/>
      <c r="C83" s="115"/>
      <c r="D83" s="116"/>
      <c r="E83" s="63"/>
      <c r="F83" s="64">
        <v>133</v>
      </c>
      <c r="G83" s="8" t="s">
        <v>22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22">
        <f t="shared" si="9"/>
        <v>0</v>
      </c>
      <c r="U83" s="26">
        <f t="shared" si="7"/>
        <v>0</v>
      </c>
      <c r="V83" s="115"/>
      <c r="X83" s="52"/>
    </row>
    <row r="84" spans="1:29" s="51" customFormat="1" ht="21.9" customHeight="1" thickBot="1" x14ac:dyDescent="0.3">
      <c r="A84" s="117"/>
      <c r="B84" s="105"/>
      <c r="C84" s="105"/>
      <c r="D84" s="107"/>
      <c r="E84" s="73"/>
      <c r="F84" s="79">
        <v>232</v>
      </c>
      <c r="G84" s="77" t="s">
        <v>21</v>
      </c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5">
        <f t="shared" si="9"/>
        <v>0</v>
      </c>
      <c r="U84" s="25">
        <f t="shared" si="7"/>
        <v>0</v>
      </c>
      <c r="V84" s="105"/>
      <c r="X84" s="52"/>
      <c r="AA84" s="147"/>
      <c r="AB84" s="148"/>
      <c r="AC84" s="148"/>
    </row>
    <row r="85" spans="1:29" s="51" customFormat="1" ht="21.75" customHeight="1" x14ac:dyDescent="0.25">
      <c r="A85" s="113">
        <v>18</v>
      </c>
      <c r="B85" s="113"/>
      <c r="C85" s="119">
        <v>3869832</v>
      </c>
      <c r="D85" s="106" t="s">
        <v>47</v>
      </c>
      <c r="E85" s="74"/>
      <c r="F85" s="64">
        <v>112</v>
      </c>
      <c r="G85" s="8" t="s">
        <v>45</v>
      </c>
      <c r="H85" s="18">
        <v>2200000</v>
      </c>
      <c r="I85" s="18">
        <v>2200000</v>
      </c>
      <c r="J85" s="18">
        <v>2200000</v>
      </c>
      <c r="K85" s="18">
        <v>2200000</v>
      </c>
      <c r="L85" s="18">
        <v>2200000</v>
      </c>
      <c r="M85" s="18">
        <v>2200000</v>
      </c>
      <c r="N85" s="18">
        <v>2200000</v>
      </c>
      <c r="O85" s="18">
        <v>2200000</v>
      </c>
      <c r="P85" s="18">
        <v>2200000</v>
      </c>
      <c r="Q85" s="18">
        <v>2200000</v>
      </c>
      <c r="R85" s="18">
        <v>2200000</v>
      </c>
      <c r="S85" s="18">
        <v>2200000</v>
      </c>
      <c r="T85" s="22">
        <f t="shared" si="9"/>
        <v>26400000</v>
      </c>
      <c r="U85" s="22">
        <f>SUM(T85:T86)/12</f>
        <v>3500000</v>
      </c>
      <c r="V85" s="104">
        <f>SUM(T85:U89)</f>
        <v>45500000</v>
      </c>
      <c r="X85" s="52"/>
    </row>
    <row r="86" spans="1:29" s="51" customFormat="1" ht="21.9" customHeight="1" x14ac:dyDescent="0.25">
      <c r="A86" s="114"/>
      <c r="B86" s="114"/>
      <c r="C86" s="120"/>
      <c r="D86" s="116"/>
      <c r="E86" s="63"/>
      <c r="F86" s="64">
        <v>113</v>
      </c>
      <c r="G86" s="8" t="s">
        <v>20</v>
      </c>
      <c r="H86" s="18">
        <v>1300000</v>
      </c>
      <c r="I86" s="18">
        <v>1300000</v>
      </c>
      <c r="J86" s="18">
        <v>1300000</v>
      </c>
      <c r="K86" s="18">
        <v>1300000</v>
      </c>
      <c r="L86" s="18">
        <v>1300000</v>
      </c>
      <c r="M86" s="18">
        <v>1300000</v>
      </c>
      <c r="N86" s="18">
        <v>1300000</v>
      </c>
      <c r="O86" s="18">
        <v>1300000</v>
      </c>
      <c r="P86" s="18">
        <v>1300000</v>
      </c>
      <c r="Q86" s="18">
        <v>1300000</v>
      </c>
      <c r="R86" s="18">
        <v>1300000</v>
      </c>
      <c r="S86" s="18">
        <v>1300000</v>
      </c>
      <c r="T86" s="22">
        <f t="shared" si="9"/>
        <v>15600000</v>
      </c>
      <c r="U86" s="26"/>
      <c r="V86" s="115"/>
      <c r="X86" s="52"/>
    </row>
    <row r="87" spans="1:29" s="51" customFormat="1" ht="21.9" customHeight="1" x14ac:dyDescent="0.25">
      <c r="A87" s="114"/>
      <c r="B87" s="114"/>
      <c r="C87" s="120"/>
      <c r="D87" s="116"/>
      <c r="E87" s="63" t="s">
        <v>65</v>
      </c>
      <c r="F87" s="64">
        <v>131</v>
      </c>
      <c r="G87" s="8" t="s">
        <v>26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22">
        <f t="shared" si="9"/>
        <v>0</v>
      </c>
      <c r="U87" s="26"/>
      <c r="V87" s="115"/>
      <c r="X87" s="52"/>
    </row>
    <row r="88" spans="1:29" s="51" customFormat="1" ht="21.9" customHeight="1" x14ac:dyDescent="0.25">
      <c r="A88" s="114"/>
      <c r="B88" s="114"/>
      <c r="C88" s="120"/>
      <c r="D88" s="116"/>
      <c r="E88" s="63"/>
      <c r="F88" s="64">
        <v>133</v>
      </c>
      <c r="G88" s="8" t="s">
        <v>22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22">
        <f t="shared" si="9"/>
        <v>0</v>
      </c>
      <c r="U88" s="26">
        <f t="shared" si="7"/>
        <v>0</v>
      </c>
      <c r="V88" s="115"/>
      <c r="X88" s="52"/>
    </row>
    <row r="89" spans="1:29" s="51" customFormat="1" ht="21.9" customHeight="1" thickBot="1" x14ac:dyDescent="0.3">
      <c r="A89" s="114"/>
      <c r="B89" s="114"/>
      <c r="C89" s="120"/>
      <c r="D89" s="116"/>
      <c r="E89" s="63"/>
      <c r="F89" s="64">
        <v>232</v>
      </c>
      <c r="G89" s="8" t="s">
        <v>21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46">
        <f t="shared" si="9"/>
        <v>0</v>
      </c>
      <c r="U89" s="25">
        <f t="shared" si="7"/>
        <v>0</v>
      </c>
      <c r="V89" s="105"/>
      <c r="X89" s="52"/>
    </row>
    <row r="90" spans="1:29" s="51" customFormat="1" ht="21.9" customHeight="1" x14ac:dyDescent="0.25">
      <c r="A90" s="113">
        <v>19</v>
      </c>
      <c r="B90" s="113"/>
      <c r="C90" s="119">
        <v>1327453</v>
      </c>
      <c r="D90" s="106" t="s">
        <v>48</v>
      </c>
      <c r="E90" s="74"/>
      <c r="F90" s="64">
        <v>112</v>
      </c>
      <c r="G90" s="8" t="s">
        <v>45</v>
      </c>
      <c r="H90" s="18">
        <v>2200000</v>
      </c>
      <c r="I90" s="18">
        <v>2200000</v>
      </c>
      <c r="J90" s="18">
        <v>2200000</v>
      </c>
      <c r="K90" s="18">
        <v>2200000</v>
      </c>
      <c r="L90" s="18">
        <v>2200000</v>
      </c>
      <c r="M90" s="18">
        <v>2200000</v>
      </c>
      <c r="N90" s="18">
        <v>2200000</v>
      </c>
      <c r="O90" s="18">
        <v>2200000</v>
      </c>
      <c r="P90" s="18">
        <v>2200000</v>
      </c>
      <c r="Q90" s="18">
        <v>2200000</v>
      </c>
      <c r="R90" s="18">
        <v>2200000</v>
      </c>
      <c r="S90" s="18">
        <v>2200000</v>
      </c>
      <c r="T90" s="22">
        <f t="shared" ref="T90:T91" si="13">SUM(H90:S90)</f>
        <v>26400000</v>
      </c>
      <c r="U90" s="22">
        <f>SUM(T90:T91)/12</f>
        <v>3500000</v>
      </c>
      <c r="V90" s="104">
        <f>SUM(T90:U92)</f>
        <v>45500000</v>
      </c>
      <c r="X90" s="52"/>
    </row>
    <row r="91" spans="1:29" s="51" customFormat="1" ht="21.9" customHeight="1" x14ac:dyDescent="0.25">
      <c r="A91" s="114"/>
      <c r="B91" s="114"/>
      <c r="C91" s="120"/>
      <c r="D91" s="116"/>
      <c r="E91" s="63" t="s">
        <v>65</v>
      </c>
      <c r="F91" s="64">
        <v>113</v>
      </c>
      <c r="G91" s="8" t="s">
        <v>20</v>
      </c>
      <c r="H91" s="18">
        <v>1300000</v>
      </c>
      <c r="I91" s="18">
        <v>1300000</v>
      </c>
      <c r="J91" s="18">
        <v>1300000</v>
      </c>
      <c r="K91" s="18">
        <v>1300000</v>
      </c>
      <c r="L91" s="18">
        <v>1300000</v>
      </c>
      <c r="M91" s="18">
        <v>1300000</v>
      </c>
      <c r="N91" s="18">
        <v>1300000</v>
      </c>
      <c r="O91" s="18">
        <v>1300000</v>
      </c>
      <c r="P91" s="18">
        <v>1300000</v>
      </c>
      <c r="Q91" s="18">
        <v>1300000</v>
      </c>
      <c r="R91" s="18">
        <v>1300000</v>
      </c>
      <c r="S91" s="18">
        <v>1300000</v>
      </c>
      <c r="T91" s="22">
        <f t="shared" si="13"/>
        <v>15600000</v>
      </c>
      <c r="U91" s="26"/>
      <c r="V91" s="115"/>
      <c r="X91" s="52"/>
    </row>
    <row r="92" spans="1:29" s="51" customFormat="1" ht="21.9" customHeight="1" thickBot="1" x14ac:dyDescent="0.3">
      <c r="A92" s="114"/>
      <c r="B92" s="114"/>
      <c r="C92" s="120"/>
      <c r="D92" s="116"/>
      <c r="E92" s="63"/>
      <c r="F92" s="64">
        <v>133</v>
      </c>
      <c r="G92" s="8" t="s">
        <v>22</v>
      </c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>
        <f t="shared" si="9"/>
        <v>0</v>
      </c>
      <c r="U92" s="25">
        <f t="shared" si="7"/>
        <v>0</v>
      </c>
      <c r="V92" s="105"/>
      <c r="X92" s="52"/>
    </row>
    <row r="93" spans="1:29" s="51" customFormat="1" ht="21.9" customHeight="1" x14ac:dyDescent="0.25">
      <c r="A93" s="113">
        <v>20</v>
      </c>
      <c r="B93" s="104"/>
      <c r="C93" s="104">
        <v>2115718</v>
      </c>
      <c r="D93" s="106" t="s">
        <v>83</v>
      </c>
      <c r="E93" s="74"/>
      <c r="F93" s="64">
        <v>112</v>
      </c>
      <c r="G93" s="8" t="s">
        <v>45</v>
      </c>
      <c r="H93" s="18">
        <v>2200000</v>
      </c>
      <c r="I93" s="18">
        <v>2200000</v>
      </c>
      <c r="J93" s="18">
        <v>2200000</v>
      </c>
      <c r="K93" s="18">
        <v>2200000</v>
      </c>
      <c r="L93" s="18">
        <v>2200000</v>
      </c>
      <c r="M93" s="18">
        <v>2200000</v>
      </c>
      <c r="N93" s="18">
        <v>2200000</v>
      </c>
      <c r="O93" s="18">
        <v>2200000</v>
      </c>
      <c r="P93" s="18">
        <v>2200000</v>
      </c>
      <c r="Q93" s="18">
        <v>2200000</v>
      </c>
      <c r="R93" s="18">
        <v>2200000</v>
      </c>
      <c r="S93" s="18">
        <v>2200000</v>
      </c>
      <c r="T93" s="22">
        <f t="shared" ref="T93:T94" si="14">SUM(H93:S93)</f>
        <v>26400000</v>
      </c>
      <c r="U93" s="22">
        <f>SUM(T93:T94)/12</f>
        <v>3500000</v>
      </c>
      <c r="V93" s="104">
        <f>SUM(T93:U97)</f>
        <v>45500000</v>
      </c>
      <c r="X93" s="52"/>
    </row>
    <row r="94" spans="1:29" s="51" customFormat="1" ht="21.9" customHeight="1" x14ac:dyDescent="0.25">
      <c r="A94" s="114"/>
      <c r="B94" s="115"/>
      <c r="C94" s="115"/>
      <c r="D94" s="116"/>
      <c r="E94" s="63"/>
      <c r="F94" s="64">
        <v>113</v>
      </c>
      <c r="G94" s="8" t="s">
        <v>20</v>
      </c>
      <c r="H94" s="18">
        <v>1300000</v>
      </c>
      <c r="I94" s="18">
        <v>1300000</v>
      </c>
      <c r="J94" s="18">
        <v>1300000</v>
      </c>
      <c r="K94" s="18">
        <v>1300000</v>
      </c>
      <c r="L94" s="18">
        <v>1300000</v>
      </c>
      <c r="M94" s="18">
        <v>1300000</v>
      </c>
      <c r="N94" s="18">
        <v>1300000</v>
      </c>
      <c r="O94" s="18">
        <v>1300000</v>
      </c>
      <c r="P94" s="18">
        <v>1300000</v>
      </c>
      <c r="Q94" s="18">
        <v>1300000</v>
      </c>
      <c r="R94" s="18">
        <v>1300000</v>
      </c>
      <c r="S94" s="18">
        <v>1300000</v>
      </c>
      <c r="T94" s="22">
        <f t="shared" si="14"/>
        <v>15600000</v>
      </c>
      <c r="U94" s="26"/>
      <c r="V94" s="115"/>
      <c r="X94" s="52"/>
    </row>
    <row r="95" spans="1:29" s="51" customFormat="1" ht="21.9" customHeight="1" x14ac:dyDescent="0.25">
      <c r="A95" s="114"/>
      <c r="B95" s="115"/>
      <c r="C95" s="115"/>
      <c r="D95" s="116"/>
      <c r="E95" s="63" t="s">
        <v>65</v>
      </c>
      <c r="F95" s="64">
        <v>125</v>
      </c>
      <c r="G95" s="8" t="s">
        <v>30</v>
      </c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22">
        <f t="shared" si="9"/>
        <v>0</v>
      </c>
      <c r="U95" s="26">
        <f t="shared" si="7"/>
        <v>0</v>
      </c>
      <c r="V95" s="115"/>
      <c r="X95" s="52"/>
    </row>
    <row r="96" spans="1:29" s="51" customFormat="1" ht="21.9" customHeight="1" x14ac:dyDescent="0.25">
      <c r="A96" s="114"/>
      <c r="B96" s="115"/>
      <c r="C96" s="115"/>
      <c r="D96" s="116"/>
      <c r="E96" s="63"/>
      <c r="F96" s="64">
        <v>131</v>
      </c>
      <c r="G96" s="8" t="s">
        <v>26</v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22">
        <f t="shared" si="9"/>
        <v>0</v>
      </c>
      <c r="U96" s="26">
        <f t="shared" si="7"/>
        <v>0</v>
      </c>
      <c r="V96" s="115"/>
      <c r="X96" s="52"/>
    </row>
    <row r="97" spans="1:24" s="51" customFormat="1" ht="21.9" customHeight="1" thickBot="1" x14ac:dyDescent="0.3">
      <c r="A97" s="114"/>
      <c r="B97" s="105"/>
      <c r="C97" s="105"/>
      <c r="D97" s="116"/>
      <c r="E97" s="63"/>
      <c r="F97" s="64">
        <v>133</v>
      </c>
      <c r="G97" s="8" t="s">
        <v>22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46">
        <f t="shared" si="9"/>
        <v>0</v>
      </c>
      <c r="U97" s="26">
        <f t="shared" si="7"/>
        <v>0</v>
      </c>
      <c r="V97" s="105"/>
      <c r="X97" s="52"/>
    </row>
    <row r="98" spans="1:24" s="51" customFormat="1" ht="21.9" customHeight="1" x14ac:dyDescent="0.25">
      <c r="A98" s="113">
        <v>21</v>
      </c>
      <c r="B98" s="113"/>
      <c r="C98" s="104">
        <v>3588592</v>
      </c>
      <c r="D98" s="106" t="s">
        <v>84</v>
      </c>
      <c r="E98" s="74"/>
      <c r="F98" s="64">
        <v>112</v>
      </c>
      <c r="G98" s="8" t="s">
        <v>45</v>
      </c>
      <c r="H98" s="18">
        <v>2200000</v>
      </c>
      <c r="I98" s="18">
        <v>2200000</v>
      </c>
      <c r="J98" s="18">
        <v>2200000</v>
      </c>
      <c r="K98" s="18">
        <v>2200000</v>
      </c>
      <c r="L98" s="18">
        <v>2200000</v>
      </c>
      <c r="M98" s="18">
        <v>2200000</v>
      </c>
      <c r="N98" s="18">
        <v>2200000</v>
      </c>
      <c r="O98" s="18">
        <v>2200000</v>
      </c>
      <c r="P98" s="18">
        <v>2200000</v>
      </c>
      <c r="Q98" s="18">
        <v>2200000</v>
      </c>
      <c r="R98" s="18">
        <v>2200000</v>
      </c>
      <c r="S98" s="18">
        <v>2200000</v>
      </c>
      <c r="T98" s="22">
        <f t="shared" ref="T98:T99" si="15">SUM(H98:S98)</f>
        <v>26400000</v>
      </c>
      <c r="U98" s="22">
        <f>SUM(T98:T99)/12</f>
        <v>3500000</v>
      </c>
      <c r="V98" s="104">
        <f>SUM(T98:U101)</f>
        <v>45500000</v>
      </c>
      <c r="X98" s="52"/>
    </row>
    <row r="99" spans="1:24" s="51" customFormat="1" ht="21.9" customHeight="1" x14ac:dyDescent="0.25">
      <c r="A99" s="114"/>
      <c r="B99" s="114"/>
      <c r="C99" s="115"/>
      <c r="D99" s="116"/>
      <c r="E99" s="116" t="s">
        <v>65</v>
      </c>
      <c r="F99" s="64">
        <v>113</v>
      </c>
      <c r="G99" s="82" t="s">
        <v>20</v>
      </c>
      <c r="H99" s="18">
        <v>1300000</v>
      </c>
      <c r="I99" s="18">
        <v>1300000</v>
      </c>
      <c r="J99" s="18">
        <v>1300000</v>
      </c>
      <c r="K99" s="18">
        <v>1300000</v>
      </c>
      <c r="L99" s="18">
        <v>1300000</v>
      </c>
      <c r="M99" s="18">
        <v>1300000</v>
      </c>
      <c r="N99" s="18">
        <v>1300000</v>
      </c>
      <c r="O99" s="18">
        <v>1300000</v>
      </c>
      <c r="P99" s="18">
        <v>1300000</v>
      </c>
      <c r="Q99" s="18">
        <v>1300000</v>
      </c>
      <c r="R99" s="18">
        <v>1300000</v>
      </c>
      <c r="S99" s="18">
        <v>1300000</v>
      </c>
      <c r="T99" s="22">
        <f t="shared" si="15"/>
        <v>15600000</v>
      </c>
      <c r="U99" s="26"/>
      <c r="V99" s="115"/>
      <c r="X99" s="52"/>
    </row>
    <row r="100" spans="1:24" s="51" customFormat="1" ht="21.9" customHeight="1" x14ac:dyDescent="0.25">
      <c r="A100" s="114"/>
      <c r="B100" s="114"/>
      <c r="C100" s="115"/>
      <c r="D100" s="116"/>
      <c r="E100" s="116"/>
      <c r="F100" s="64">
        <v>133</v>
      </c>
      <c r="G100" s="83" t="s">
        <v>22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2">
        <f t="shared" si="9"/>
        <v>0</v>
      </c>
      <c r="U100" s="26">
        <f t="shared" si="7"/>
        <v>0</v>
      </c>
      <c r="V100" s="115"/>
      <c r="X100" s="52"/>
    </row>
    <row r="101" spans="1:24" s="51" customFormat="1" ht="21.9" customHeight="1" thickBot="1" x14ac:dyDescent="0.3">
      <c r="A101" s="117"/>
      <c r="B101" s="117"/>
      <c r="C101" s="105"/>
      <c r="D101" s="107"/>
      <c r="E101" s="73"/>
      <c r="F101" s="79">
        <v>232</v>
      </c>
      <c r="G101" s="66" t="s">
        <v>21</v>
      </c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5">
        <f t="shared" si="9"/>
        <v>0</v>
      </c>
      <c r="U101" s="25">
        <f t="shared" ref="U101:U115" si="16">T101/12</f>
        <v>0</v>
      </c>
      <c r="V101" s="105"/>
      <c r="X101" s="52"/>
    </row>
    <row r="102" spans="1:24" s="51" customFormat="1" ht="21.6" customHeight="1" x14ac:dyDescent="0.25">
      <c r="A102" s="113">
        <v>22</v>
      </c>
      <c r="B102" s="113"/>
      <c r="C102" s="104">
        <v>2609782</v>
      </c>
      <c r="D102" s="106" t="s">
        <v>49</v>
      </c>
      <c r="E102" s="106" t="s">
        <v>60</v>
      </c>
      <c r="F102" s="75">
        <v>144</v>
      </c>
      <c r="G102" s="8" t="s">
        <v>31</v>
      </c>
      <c r="H102" s="16"/>
      <c r="I102" s="16">
        <v>800000</v>
      </c>
      <c r="J102" s="16">
        <v>800000</v>
      </c>
      <c r="K102" s="16">
        <v>800000</v>
      </c>
      <c r="L102" s="16">
        <v>800000</v>
      </c>
      <c r="M102" s="16">
        <v>800000</v>
      </c>
      <c r="N102" s="16">
        <v>800000</v>
      </c>
      <c r="O102" s="16">
        <v>800000</v>
      </c>
      <c r="P102" s="16">
        <v>800000</v>
      </c>
      <c r="Q102" s="16">
        <v>800000</v>
      </c>
      <c r="R102" s="16">
        <v>800000</v>
      </c>
      <c r="S102" s="16">
        <v>800000</v>
      </c>
      <c r="T102" s="22">
        <f t="shared" si="9"/>
        <v>8800000</v>
      </c>
      <c r="U102" s="22">
        <f t="shared" si="16"/>
        <v>733333.33333333337</v>
      </c>
      <c r="V102" s="104">
        <f>SUM(T102:U107)</f>
        <v>9533333.333333334</v>
      </c>
      <c r="X102" s="52"/>
    </row>
    <row r="103" spans="1:24" s="51" customFormat="1" ht="1.8" customHeight="1" x14ac:dyDescent="0.25">
      <c r="A103" s="114"/>
      <c r="B103" s="114"/>
      <c r="C103" s="115"/>
      <c r="D103" s="116"/>
      <c r="E103" s="116"/>
      <c r="F103" s="64">
        <v>144</v>
      </c>
      <c r="G103" s="8" t="s">
        <v>26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22">
        <f t="shared" si="9"/>
        <v>0</v>
      </c>
      <c r="U103" s="26"/>
      <c r="V103" s="115"/>
      <c r="X103" s="52"/>
    </row>
    <row r="104" spans="1:24" s="51" customFormat="1" ht="21.9" customHeight="1" x14ac:dyDescent="0.25">
      <c r="A104" s="114"/>
      <c r="B104" s="114"/>
      <c r="C104" s="115"/>
      <c r="D104" s="116"/>
      <c r="E104" s="116"/>
      <c r="F104" s="64">
        <v>144</v>
      </c>
      <c r="G104" s="8" t="s">
        <v>22</v>
      </c>
      <c r="H104" s="18"/>
      <c r="I104" s="18"/>
      <c r="J104" s="18"/>
      <c r="K104" s="18"/>
      <c r="L104" s="18"/>
      <c r="M104" s="18"/>
      <c r="N104" s="18"/>
      <c r="O104" s="18"/>
      <c r="P104" s="18"/>
      <c r="Q104" s="16"/>
      <c r="R104" s="16"/>
      <c r="S104" s="16"/>
      <c r="T104" s="22">
        <f t="shared" si="9"/>
        <v>0</v>
      </c>
      <c r="U104" s="26">
        <f t="shared" si="16"/>
        <v>0</v>
      </c>
      <c r="V104" s="115"/>
      <c r="X104" s="52"/>
    </row>
    <row r="105" spans="1:24" s="51" customFormat="1" ht="21.9" customHeight="1" x14ac:dyDescent="0.25">
      <c r="A105" s="114"/>
      <c r="B105" s="114"/>
      <c r="C105" s="115"/>
      <c r="D105" s="116"/>
      <c r="E105" s="116"/>
      <c r="F105" s="64">
        <v>123</v>
      </c>
      <c r="G105" s="8" t="s">
        <v>24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22">
        <f t="shared" si="9"/>
        <v>0</v>
      </c>
      <c r="U105" s="26">
        <f t="shared" si="16"/>
        <v>0</v>
      </c>
      <c r="V105" s="115"/>
      <c r="X105" s="52"/>
    </row>
    <row r="106" spans="1:24" s="51" customFormat="1" ht="21.6" customHeight="1" x14ac:dyDescent="0.25">
      <c r="A106" s="114"/>
      <c r="B106" s="114"/>
      <c r="C106" s="115"/>
      <c r="D106" s="116"/>
      <c r="E106" s="116"/>
      <c r="F106" s="64">
        <v>125</v>
      </c>
      <c r="G106" s="8" t="s">
        <v>30</v>
      </c>
      <c r="H106" s="47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22">
        <f t="shared" si="9"/>
        <v>0</v>
      </c>
      <c r="U106" s="26">
        <f t="shared" si="16"/>
        <v>0</v>
      </c>
      <c r="V106" s="115"/>
      <c r="X106" s="52"/>
    </row>
    <row r="107" spans="1:24" s="51" customFormat="1" ht="0.6" customHeight="1" thickBot="1" x14ac:dyDescent="0.3">
      <c r="A107" s="117"/>
      <c r="B107" s="117"/>
      <c r="C107" s="105"/>
      <c r="D107" s="107"/>
      <c r="E107" s="107"/>
      <c r="F107" s="79">
        <v>232</v>
      </c>
      <c r="G107" s="66" t="s">
        <v>21</v>
      </c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5">
        <f t="shared" si="9"/>
        <v>0</v>
      </c>
      <c r="U107" s="25">
        <f t="shared" si="16"/>
        <v>0</v>
      </c>
      <c r="V107" s="105"/>
      <c r="X107" s="52"/>
    </row>
    <row r="108" spans="1:24" s="51" customFormat="1" ht="21.9" customHeight="1" x14ac:dyDescent="0.25">
      <c r="A108" s="113">
        <v>23</v>
      </c>
      <c r="B108" s="113"/>
      <c r="C108" s="142">
        <v>6209005</v>
      </c>
      <c r="D108" s="144" t="s">
        <v>62</v>
      </c>
      <c r="E108" s="74"/>
      <c r="F108" s="75">
        <v>144</v>
      </c>
      <c r="G108" s="62" t="s">
        <v>31</v>
      </c>
      <c r="H108" s="49">
        <v>1000000</v>
      </c>
      <c r="I108" s="49">
        <v>1000000</v>
      </c>
      <c r="J108" s="49">
        <v>1000000</v>
      </c>
      <c r="K108" s="49">
        <v>1000000</v>
      </c>
      <c r="L108" s="49">
        <v>1000000</v>
      </c>
      <c r="M108" s="49">
        <v>1000000</v>
      </c>
      <c r="N108" s="49">
        <v>1000000</v>
      </c>
      <c r="O108" s="49">
        <v>1000000</v>
      </c>
      <c r="P108" s="49">
        <v>1000000</v>
      </c>
      <c r="Q108" s="49">
        <v>1000000</v>
      </c>
      <c r="R108" s="49">
        <v>1000000</v>
      </c>
      <c r="S108" s="49">
        <v>1000000</v>
      </c>
      <c r="T108" s="50">
        <f t="shared" si="9"/>
        <v>12000000</v>
      </c>
      <c r="U108" s="50">
        <f t="shared" si="16"/>
        <v>1000000</v>
      </c>
      <c r="V108" s="108">
        <f>SUM(T108:U110)</f>
        <v>13000000</v>
      </c>
      <c r="X108" s="52"/>
    </row>
    <row r="109" spans="1:24" s="51" customFormat="1" ht="21.9" customHeight="1" x14ac:dyDescent="0.25">
      <c r="A109" s="114"/>
      <c r="B109" s="114"/>
      <c r="C109" s="143"/>
      <c r="D109" s="145"/>
      <c r="E109" s="63"/>
      <c r="F109" s="64">
        <v>145</v>
      </c>
      <c r="G109" s="8" t="s">
        <v>26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22">
        <f t="shared" si="9"/>
        <v>0</v>
      </c>
      <c r="U109" s="26"/>
      <c r="V109" s="140"/>
      <c r="X109" s="52"/>
    </row>
    <row r="110" spans="1:24" s="51" customFormat="1" ht="21.9" customHeight="1" thickBot="1" x14ac:dyDescent="0.3">
      <c r="A110" s="114"/>
      <c r="B110" s="114"/>
      <c r="C110" s="143"/>
      <c r="D110" s="146"/>
      <c r="E110" s="56" t="s">
        <v>60</v>
      </c>
      <c r="F110" s="79">
        <v>145</v>
      </c>
      <c r="G110" s="77" t="s">
        <v>22</v>
      </c>
      <c r="H110" s="23"/>
      <c r="I110" s="23"/>
      <c r="J110" s="23"/>
      <c r="K110" s="23"/>
      <c r="L110" s="23"/>
      <c r="M110" s="23"/>
      <c r="N110" s="23"/>
      <c r="O110" s="23"/>
      <c r="P110" s="23"/>
      <c r="Q110" s="28"/>
      <c r="R110" s="28"/>
      <c r="S110" s="28"/>
      <c r="T110" s="46">
        <f t="shared" si="9"/>
        <v>0</v>
      </c>
      <c r="U110" s="25">
        <f t="shared" si="16"/>
        <v>0</v>
      </c>
      <c r="V110" s="109"/>
      <c r="X110" s="52"/>
    </row>
    <row r="111" spans="1:24" s="51" customFormat="1" ht="21.9" customHeight="1" x14ac:dyDescent="0.25">
      <c r="A111" s="151">
        <v>24</v>
      </c>
      <c r="B111" s="113"/>
      <c r="C111" s="113">
        <v>3279954</v>
      </c>
      <c r="D111" s="116" t="s">
        <v>63</v>
      </c>
      <c r="E111" s="54"/>
      <c r="F111" s="55">
        <v>113</v>
      </c>
      <c r="G111" s="8" t="s">
        <v>20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22">
        <f t="shared" si="9"/>
        <v>0</v>
      </c>
      <c r="U111" s="22">
        <f t="shared" si="16"/>
        <v>0</v>
      </c>
      <c r="V111" s="115">
        <f>SUM(T111:U113)</f>
        <v>6500000</v>
      </c>
      <c r="X111" s="52"/>
    </row>
    <row r="112" spans="1:24" s="51" customFormat="1" ht="21.9" customHeight="1" x14ac:dyDescent="0.25">
      <c r="A112" s="152"/>
      <c r="B112" s="114"/>
      <c r="C112" s="114"/>
      <c r="D112" s="116"/>
      <c r="E112" s="54" t="s">
        <v>60</v>
      </c>
      <c r="F112" s="21">
        <v>144</v>
      </c>
      <c r="G112" s="15" t="s">
        <v>31</v>
      </c>
      <c r="H112" s="18">
        <v>500000</v>
      </c>
      <c r="I112" s="18">
        <v>500000</v>
      </c>
      <c r="J112" s="18">
        <v>500000</v>
      </c>
      <c r="K112" s="18">
        <v>500000</v>
      </c>
      <c r="L112" s="18">
        <v>500000</v>
      </c>
      <c r="M112" s="18">
        <v>500000</v>
      </c>
      <c r="N112" s="18">
        <v>500000</v>
      </c>
      <c r="O112" s="18">
        <v>500000</v>
      </c>
      <c r="P112" s="18">
        <v>500000</v>
      </c>
      <c r="Q112" s="18">
        <v>500000</v>
      </c>
      <c r="R112" s="18">
        <v>500000</v>
      </c>
      <c r="S112" s="18">
        <v>500000</v>
      </c>
      <c r="T112" s="22">
        <f t="shared" si="9"/>
        <v>6000000</v>
      </c>
      <c r="U112" s="22">
        <f t="shared" si="16"/>
        <v>500000</v>
      </c>
      <c r="V112" s="115"/>
      <c r="X112" s="52"/>
    </row>
    <row r="113" spans="1:22" s="51" customFormat="1" ht="28.5" customHeight="1" thickBot="1" x14ac:dyDescent="0.3">
      <c r="A113" s="153"/>
      <c r="B113" s="117"/>
      <c r="C113" s="117"/>
      <c r="D113" s="107"/>
      <c r="E113" s="63"/>
      <c r="F113" s="57">
        <v>232</v>
      </c>
      <c r="G113" s="58" t="s">
        <v>21</v>
      </c>
      <c r="H113" s="23"/>
      <c r="I113" s="24"/>
      <c r="J113" s="23"/>
      <c r="K113" s="24"/>
      <c r="L113" s="24"/>
      <c r="M113" s="24"/>
      <c r="N113" s="24"/>
      <c r="O113" s="24"/>
      <c r="P113" s="24"/>
      <c r="Q113" s="24"/>
      <c r="R113" s="24"/>
      <c r="S113" s="59"/>
      <c r="T113" s="25">
        <f t="shared" si="9"/>
        <v>0</v>
      </c>
      <c r="U113" s="25">
        <f t="shared" si="16"/>
        <v>0</v>
      </c>
      <c r="V113" s="105"/>
    </row>
    <row r="114" spans="1:22" s="51" customFormat="1" ht="28.5" customHeight="1" x14ac:dyDescent="0.25">
      <c r="A114" s="125">
        <v>25</v>
      </c>
      <c r="B114" s="104"/>
      <c r="C114" s="104">
        <v>1278907</v>
      </c>
      <c r="D114" s="106" t="s">
        <v>86</v>
      </c>
      <c r="E114" s="106" t="s">
        <v>60</v>
      </c>
      <c r="F114" s="61">
        <v>111</v>
      </c>
      <c r="G114" s="62" t="s">
        <v>19</v>
      </c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22">
        <f t="shared" si="9"/>
        <v>0</v>
      </c>
      <c r="U114" s="22">
        <f t="shared" si="16"/>
        <v>0</v>
      </c>
      <c r="V114" s="104">
        <f>SUM(T114:U118)</f>
        <v>27300000</v>
      </c>
    </row>
    <row r="115" spans="1:22" ht="15" customHeight="1" x14ac:dyDescent="0.25">
      <c r="A115" s="126"/>
      <c r="B115" s="115"/>
      <c r="C115" s="115"/>
      <c r="D115" s="116"/>
      <c r="E115" s="116"/>
      <c r="F115" s="64">
        <v>113</v>
      </c>
      <c r="G115" s="8" t="s">
        <v>20</v>
      </c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22">
        <f t="shared" si="9"/>
        <v>0</v>
      </c>
      <c r="U115" s="26">
        <f t="shared" si="16"/>
        <v>0</v>
      </c>
      <c r="V115" s="115"/>
    </row>
    <row r="116" spans="1:22" ht="15" customHeight="1" x14ac:dyDescent="0.25">
      <c r="A116" s="126"/>
      <c r="B116" s="115"/>
      <c r="C116" s="115"/>
      <c r="D116" s="116"/>
      <c r="E116" s="116"/>
      <c r="F116" s="64">
        <v>131</v>
      </c>
      <c r="G116" s="8" t="s">
        <v>26</v>
      </c>
      <c r="H116" s="18"/>
      <c r="I116" s="18"/>
      <c r="J116" s="18"/>
      <c r="K116" s="18"/>
      <c r="L116" s="18"/>
      <c r="M116" s="18"/>
      <c r="N116" s="18"/>
      <c r="O116" s="27"/>
      <c r="P116" s="27"/>
      <c r="Q116" s="27"/>
      <c r="R116" s="27"/>
      <c r="S116" s="27"/>
      <c r="T116" s="22">
        <f t="shared" si="9"/>
        <v>0</v>
      </c>
      <c r="U116" s="26"/>
      <c r="V116" s="115"/>
    </row>
    <row r="117" spans="1:22" ht="15" customHeight="1" x14ac:dyDescent="0.25">
      <c r="A117" s="126"/>
      <c r="B117" s="115"/>
      <c r="C117" s="115"/>
      <c r="D117" s="116"/>
      <c r="E117" s="116"/>
      <c r="F117" s="21">
        <v>133</v>
      </c>
      <c r="G117" s="15" t="s">
        <v>22</v>
      </c>
      <c r="H117" s="18"/>
      <c r="I117" s="18"/>
      <c r="J117" s="18"/>
      <c r="K117" s="18"/>
      <c r="L117" s="18"/>
      <c r="M117" s="18"/>
      <c r="N117" s="18"/>
      <c r="O117" s="18"/>
      <c r="P117" s="18"/>
      <c r="Q117" s="27"/>
      <c r="R117" s="27"/>
      <c r="S117" s="27"/>
      <c r="T117" s="22">
        <f t="shared" si="9"/>
        <v>0</v>
      </c>
      <c r="U117" s="26">
        <f>T117/12</f>
        <v>0</v>
      </c>
      <c r="V117" s="115"/>
    </row>
    <row r="118" spans="1:22" ht="15.75" customHeight="1" thickBot="1" x14ac:dyDescent="0.3">
      <c r="A118" s="126"/>
      <c r="B118" s="115"/>
      <c r="C118" s="115"/>
      <c r="D118" s="116"/>
      <c r="E118" s="134"/>
      <c r="F118" s="65">
        <v>144</v>
      </c>
      <c r="G118" s="66" t="s">
        <v>31</v>
      </c>
      <c r="H118" s="23">
        <v>2100000</v>
      </c>
      <c r="I118" s="23">
        <v>2100000</v>
      </c>
      <c r="J118" s="23">
        <v>2100000</v>
      </c>
      <c r="K118" s="23">
        <v>2100000</v>
      </c>
      <c r="L118" s="23">
        <v>2100000</v>
      </c>
      <c r="M118" s="23">
        <v>2100000</v>
      </c>
      <c r="N118" s="23">
        <v>2100000</v>
      </c>
      <c r="O118" s="23">
        <v>2100000</v>
      </c>
      <c r="P118" s="23">
        <v>2100000</v>
      </c>
      <c r="Q118" s="23">
        <v>2100000</v>
      </c>
      <c r="R118" s="23">
        <v>2100000</v>
      </c>
      <c r="S118" s="23">
        <v>2100000</v>
      </c>
      <c r="T118" s="25">
        <f t="shared" si="9"/>
        <v>25200000</v>
      </c>
      <c r="U118" s="26">
        <f>T118/12</f>
        <v>2100000</v>
      </c>
      <c r="V118" s="105"/>
    </row>
    <row r="119" spans="1:22" ht="15" customHeight="1" x14ac:dyDescent="0.25">
      <c r="A119" s="113">
        <v>26</v>
      </c>
      <c r="B119" s="104"/>
      <c r="C119" s="104">
        <v>4938071</v>
      </c>
      <c r="D119" s="106" t="s">
        <v>87</v>
      </c>
      <c r="E119" s="133" t="s">
        <v>60</v>
      </c>
      <c r="F119" s="64">
        <v>111</v>
      </c>
      <c r="G119" s="8" t="s">
        <v>19</v>
      </c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2">
        <f>SUM(H119:S119)</f>
        <v>0</v>
      </c>
      <c r="U119" s="26">
        <f>T119/12</f>
        <v>0</v>
      </c>
      <c r="V119" s="104">
        <f>SUM(T119:U122)</f>
        <v>23400000</v>
      </c>
    </row>
    <row r="120" spans="1:22" ht="15" customHeight="1" x14ac:dyDescent="0.25">
      <c r="A120" s="114"/>
      <c r="B120" s="115"/>
      <c r="C120" s="115"/>
      <c r="D120" s="116"/>
      <c r="E120" s="116"/>
      <c r="F120" s="64">
        <v>123</v>
      </c>
      <c r="G120" s="8" t="s">
        <v>68</v>
      </c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22">
        <f>SUM(H120:S120)</f>
        <v>0</v>
      </c>
      <c r="U120" s="26">
        <f>T120/12</f>
        <v>0</v>
      </c>
      <c r="V120" s="115"/>
    </row>
    <row r="121" spans="1:22" ht="15" customHeight="1" x14ac:dyDescent="0.25">
      <c r="A121" s="114"/>
      <c r="B121" s="115"/>
      <c r="C121" s="115"/>
      <c r="D121" s="116"/>
      <c r="E121" s="116"/>
      <c r="F121" s="64">
        <v>144</v>
      </c>
      <c r="G121" s="8" t="s">
        <v>31</v>
      </c>
      <c r="H121" s="18">
        <v>1800000</v>
      </c>
      <c r="I121" s="18">
        <v>1800000</v>
      </c>
      <c r="J121" s="18">
        <v>1800000</v>
      </c>
      <c r="K121" s="18">
        <v>1800000</v>
      </c>
      <c r="L121" s="18">
        <v>1800000</v>
      </c>
      <c r="M121" s="18">
        <v>1800000</v>
      </c>
      <c r="N121" s="18">
        <v>1800000</v>
      </c>
      <c r="O121" s="18">
        <v>1800000</v>
      </c>
      <c r="P121" s="18">
        <v>1800000</v>
      </c>
      <c r="Q121" s="18">
        <v>1800000</v>
      </c>
      <c r="R121" s="18">
        <v>1800000</v>
      </c>
      <c r="S121" s="18">
        <v>1800000</v>
      </c>
      <c r="T121" s="22">
        <f>SUM(H121:S121)</f>
        <v>21600000</v>
      </c>
      <c r="U121" s="26">
        <f>T121/12</f>
        <v>1800000</v>
      </c>
      <c r="V121" s="115"/>
    </row>
    <row r="122" spans="1:22" ht="15.75" customHeight="1" thickBot="1" x14ac:dyDescent="0.3">
      <c r="A122" s="117"/>
      <c r="B122" s="105"/>
      <c r="C122" s="105"/>
      <c r="D122" s="107"/>
      <c r="E122" s="134"/>
      <c r="F122" s="72">
        <v>232</v>
      </c>
      <c r="G122" s="68" t="s">
        <v>21</v>
      </c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25"/>
      <c r="U122" s="25">
        <v>0</v>
      </c>
      <c r="V122" s="105"/>
    </row>
    <row r="123" spans="1:22" ht="16.2" customHeight="1" x14ac:dyDescent="0.25">
      <c r="A123" s="113">
        <v>28</v>
      </c>
      <c r="B123" s="113"/>
      <c r="C123" s="119">
        <v>1098879</v>
      </c>
      <c r="D123" s="106" t="s">
        <v>50</v>
      </c>
      <c r="E123" s="106" t="s">
        <v>60</v>
      </c>
      <c r="F123" s="64">
        <v>111</v>
      </c>
      <c r="G123" s="8" t="s">
        <v>19</v>
      </c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22">
        <f t="shared" ref="T123:T129" si="17">SUM(H123:S123)</f>
        <v>0</v>
      </c>
      <c r="U123" s="22">
        <f>T123/12</f>
        <v>0</v>
      </c>
      <c r="V123" s="104">
        <f>SUM(T123:U126)</f>
        <v>19700000</v>
      </c>
    </row>
    <row r="124" spans="1:22" ht="15" customHeight="1" x14ac:dyDescent="0.25">
      <c r="A124" s="114"/>
      <c r="B124" s="114"/>
      <c r="C124" s="120"/>
      <c r="D124" s="116"/>
      <c r="E124" s="116"/>
      <c r="F124" s="64">
        <v>123</v>
      </c>
      <c r="G124" s="8" t="s">
        <v>68</v>
      </c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22">
        <f t="shared" si="17"/>
        <v>0</v>
      </c>
      <c r="U124" s="26">
        <f>T124/12</f>
        <v>0</v>
      </c>
      <c r="V124" s="115"/>
    </row>
    <row r="125" spans="1:22" ht="15" customHeight="1" x14ac:dyDescent="0.25">
      <c r="A125" s="114"/>
      <c r="B125" s="114"/>
      <c r="C125" s="120"/>
      <c r="D125" s="116"/>
      <c r="E125" s="116"/>
      <c r="F125" s="64">
        <v>131</v>
      </c>
      <c r="G125" s="8" t="s">
        <v>26</v>
      </c>
      <c r="H125" s="18"/>
      <c r="I125" s="18"/>
      <c r="J125" s="18"/>
      <c r="K125" s="18"/>
      <c r="L125" s="18"/>
      <c r="M125" s="18"/>
      <c r="N125" s="18"/>
      <c r="O125" s="18"/>
      <c r="P125" s="18"/>
      <c r="Q125" s="18">
        <v>200000</v>
      </c>
      <c r="R125" s="18"/>
      <c r="S125" s="18"/>
      <c r="T125" s="22">
        <f t="shared" si="17"/>
        <v>200000</v>
      </c>
      <c r="U125" s="26"/>
      <c r="V125" s="115"/>
    </row>
    <row r="126" spans="1:22" ht="15.75" customHeight="1" thickBot="1" x14ac:dyDescent="0.3">
      <c r="A126" s="117"/>
      <c r="B126" s="114"/>
      <c r="C126" s="120"/>
      <c r="D126" s="116"/>
      <c r="E126" s="134"/>
      <c r="F126" s="72">
        <v>144</v>
      </c>
      <c r="G126" s="66" t="s">
        <v>31</v>
      </c>
      <c r="H126" s="23">
        <v>1500000</v>
      </c>
      <c r="I126" s="23">
        <v>1500000</v>
      </c>
      <c r="J126" s="23">
        <v>1500000</v>
      </c>
      <c r="K126" s="23">
        <v>1500000</v>
      </c>
      <c r="L126" s="23">
        <v>1500000</v>
      </c>
      <c r="M126" s="23">
        <v>1500000</v>
      </c>
      <c r="N126" s="23">
        <v>1500000</v>
      </c>
      <c r="O126" s="23">
        <v>1500000</v>
      </c>
      <c r="P126" s="23">
        <v>1500000</v>
      </c>
      <c r="Q126" s="23">
        <v>1500000</v>
      </c>
      <c r="R126" s="23">
        <v>1500000</v>
      </c>
      <c r="S126" s="23">
        <v>1500000</v>
      </c>
      <c r="T126" s="25">
        <f t="shared" si="17"/>
        <v>18000000</v>
      </c>
      <c r="U126" s="25">
        <f t="shared" ref="U126:U129" si="18">T126/12</f>
        <v>1500000</v>
      </c>
      <c r="V126" s="105"/>
    </row>
    <row r="127" spans="1:22" ht="13.8" x14ac:dyDescent="0.25">
      <c r="A127" s="113">
        <v>29</v>
      </c>
      <c r="B127" s="113"/>
      <c r="C127" s="104">
        <v>1101413</v>
      </c>
      <c r="D127" s="106" t="s">
        <v>51</v>
      </c>
      <c r="E127" s="63"/>
      <c r="F127" s="75">
        <v>111</v>
      </c>
      <c r="G127" s="62" t="s">
        <v>19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22">
        <f t="shared" si="17"/>
        <v>0</v>
      </c>
      <c r="U127" s="22">
        <f t="shared" si="18"/>
        <v>0</v>
      </c>
      <c r="V127" s="104">
        <f>SUM(T127:U130)</f>
        <v>7800000</v>
      </c>
    </row>
    <row r="128" spans="1:22" ht="15" customHeight="1" x14ac:dyDescent="0.25">
      <c r="A128" s="114"/>
      <c r="B128" s="114"/>
      <c r="C128" s="115"/>
      <c r="D128" s="116"/>
      <c r="E128" s="116" t="s">
        <v>60</v>
      </c>
      <c r="F128" s="64">
        <v>113</v>
      </c>
      <c r="G128" s="8" t="s">
        <v>20</v>
      </c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22">
        <f t="shared" si="17"/>
        <v>0</v>
      </c>
      <c r="U128" s="22">
        <f t="shared" si="18"/>
        <v>0</v>
      </c>
      <c r="V128" s="115"/>
    </row>
    <row r="129" spans="1:22" ht="15" customHeight="1" x14ac:dyDescent="0.25">
      <c r="A129" s="114"/>
      <c r="B129" s="114"/>
      <c r="C129" s="115"/>
      <c r="D129" s="116"/>
      <c r="E129" s="116"/>
      <c r="F129" s="64">
        <v>144</v>
      </c>
      <c r="G129" s="8" t="s">
        <v>31</v>
      </c>
      <c r="H129" s="18">
        <v>600000</v>
      </c>
      <c r="I129" s="18">
        <v>600000</v>
      </c>
      <c r="J129" s="18">
        <v>600000</v>
      </c>
      <c r="K129" s="18">
        <v>600000</v>
      </c>
      <c r="L129" s="18">
        <v>600000</v>
      </c>
      <c r="M129" s="18">
        <v>600000</v>
      </c>
      <c r="N129" s="18">
        <v>600000</v>
      </c>
      <c r="O129" s="18">
        <v>600000</v>
      </c>
      <c r="P129" s="18">
        <v>600000</v>
      </c>
      <c r="Q129" s="18">
        <v>600000</v>
      </c>
      <c r="R129" s="18">
        <v>600000</v>
      </c>
      <c r="S129" s="18">
        <v>600000</v>
      </c>
      <c r="T129" s="22">
        <f t="shared" si="17"/>
        <v>7200000</v>
      </c>
      <c r="U129" s="26">
        <f t="shared" si="18"/>
        <v>600000</v>
      </c>
      <c r="V129" s="115"/>
    </row>
    <row r="130" spans="1:22" ht="14.4" thickBot="1" x14ac:dyDescent="0.3">
      <c r="A130" s="117"/>
      <c r="B130" s="117"/>
      <c r="C130" s="105"/>
      <c r="D130" s="107"/>
      <c r="E130" s="73"/>
      <c r="F130" s="67">
        <v>232</v>
      </c>
      <c r="G130" s="76" t="s">
        <v>21</v>
      </c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5"/>
      <c r="U130" s="25">
        <v>0</v>
      </c>
      <c r="V130" s="105"/>
    </row>
    <row r="131" spans="1:22" ht="13.8" x14ac:dyDescent="0.25">
      <c r="A131" s="113">
        <v>30</v>
      </c>
      <c r="B131" s="113"/>
      <c r="C131" s="113">
        <v>3477220</v>
      </c>
      <c r="D131" s="106" t="s">
        <v>52</v>
      </c>
      <c r="E131" s="74"/>
      <c r="F131" s="75">
        <v>111</v>
      </c>
      <c r="G131" s="62" t="s">
        <v>19</v>
      </c>
      <c r="H131" s="27"/>
      <c r="I131" s="84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22">
        <f t="shared" ref="T131:T133" si="19">SUM(H131:S131)</f>
        <v>0</v>
      </c>
      <c r="U131" s="22">
        <f t="shared" ref="U131:U136" si="20">T131/12</f>
        <v>0</v>
      </c>
      <c r="V131" s="104">
        <f>SUM(T131:U133)</f>
        <v>6500000</v>
      </c>
    </row>
    <row r="132" spans="1:22" ht="13.8" x14ac:dyDescent="0.25">
      <c r="A132" s="114"/>
      <c r="B132" s="114"/>
      <c r="C132" s="114"/>
      <c r="D132" s="116"/>
      <c r="E132" s="63" t="s">
        <v>60</v>
      </c>
      <c r="F132" s="64">
        <v>113</v>
      </c>
      <c r="G132" s="8" t="s">
        <v>20</v>
      </c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22">
        <f t="shared" si="19"/>
        <v>0</v>
      </c>
      <c r="U132" s="26">
        <f t="shared" si="20"/>
        <v>0</v>
      </c>
      <c r="V132" s="115"/>
    </row>
    <row r="133" spans="1:22" ht="14.4" thickBot="1" x14ac:dyDescent="0.3">
      <c r="A133" s="117"/>
      <c r="B133" s="117"/>
      <c r="C133" s="114"/>
      <c r="D133" s="107"/>
      <c r="E133" s="73"/>
      <c r="F133" s="67">
        <v>144</v>
      </c>
      <c r="G133" s="66" t="s">
        <v>31</v>
      </c>
      <c r="H133" s="23">
        <v>500000</v>
      </c>
      <c r="I133" s="23">
        <v>500000</v>
      </c>
      <c r="J133" s="23">
        <v>500000</v>
      </c>
      <c r="K133" s="23">
        <v>500000</v>
      </c>
      <c r="L133" s="23">
        <v>500000</v>
      </c>
      <c r="M133" s="23">
        <v>500000</v>
      </c>
      <c r="N133" s="23">
        <v>500000</v>
      </c>
      <c r="O133" s="23">
        <v>500000</v>
      </c>
      <c r="P133" s="23">
        <v>500000</v>
      </c>
      <c r="Q133" s="23">
        <v>500000</v>
      </c>
      <c r="R133" s="23">
        <v>500000</v>
      </c>
      <c r="S133" s="23">
        <v>500000</v>
      </c>
      <c r="T133" s="25">
        <f t="shared" si="19"/>
        <v>6000000</v>
      </c>
      <c r="U133" s="25">
        <f t="shared" si="20"/>
        <v>500000</v>
      </c>
      <c r="V133" s="105"/>
    </row>
    <row r="134" spans="1:22" ht="13.8" x14ac:dyDescent="0.25">
      <c r="A134" s="113">
        <v>31</v>
      </c>
      <c r="B134" s="113"/>
      <c r="C134" s="104">
        <v>2686812</v>
      </c>
      <c r="D134" s="106" t="s">
        <v>53</v>
      </c>
      <c r="E134" s="74"/>
      <c r="F134" s="75">
        <v>111</v>
      </c>
      <c r="G134" s="62" t="s">
        <v>19</v>
      </c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22">
        <f>SUM(H134:S134)</f>
        <v>0</v>
      </c>
      <c r="U134" s="22">
        <f t="shared" si="20"/>
        <v>0</v>
      </c>
      <c r="V134" s="104">
        <f>SUM(T134:U137)</f>
        <v>6500000</v>
      </c>
    </row>
    <row r="135" spans="1:22" ht="15" customHeight="1" x14ac:dyDescent="0.25">
      <c r="A135" s="114"/>
      <c r="B135" s="114"/>
      <c r="C135" s="115"/>
      <c r="D135" s="116"/>
      <c r="E135" s="116" t="s">
        <v>60</v>
      </c>
      <c r="F135" s="64">
        <v>113</v>
      </c>
      <c r="G135" s="8" t="s">
        <v>20</v>
      </c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22">
        <f>SUM(H135:S135)</f>
        <v>0</v>
      </c>
      <c r="U135" s="26">
        <f t="shared" si="20"/>
        <v>0</v>
      </c>
      <c r="V135" s="115"/>
    </row>
    <row r="136" spans="1:22" ht="15" customHeight="1" x14ac:dyDescent="0.25">
      <c r="A136" s="114"/>
      <c r="B136" s="114"/>
      <c r="C136" s="115"/>
      <c r="D136" s="116"/>
      <c r="E136" s="116"/>
      <c r="F136" s="64">
        <v>144</v>
      </c>
      <c r="G136" s="8" t="s">
        <v>31</v>
      </c>
      <c r="H136" s="18">
        <v>500000</v>
      </c>
      <c r="I136" s="18">
        <v>500000</v>
      </c>
      <c r="J136" s="18">
        <v>500000</v>
      </c>
      <c r="K136" s="18">
        <v>500000</v>
      </c>
      <c r="L136" s="18">
        <v>500000</v>
      </c>
      <c r="M136" s="18">
        <v>500000</v>
      </c>
      <c r="N136" s="18">
        <v>500000</v>
      </c>
      <c r="O136" s="18">
        <v>500000</v>
      </c>
      <c r="P136" s="18">
        <v>500000</v>
      </c>
      <c r="Q136" s="18">
        <v>500000</v>
      </c>
      <c r="R136" s="18">
        <v>500000</v>
      </c>
      <c r="S136" s="18">
        <v>500000</v>
      </c>
      <c r="T136" s="22">
        <f>SUM(H136:S136)</f>
        <v>6000000</v>
      </c>
      <c r="U136" s="26">
        <f t="shared" si="20"/>
        <v>500000</v>
      </c>
      <c r="V136" s="115"/>
    </row>
    <row r="137" spans="1:22" ht="14.4" thickBot="1" x14ac:dyDescent="0.3">
      <c r="A137" s="117"/>
      <c r="B137" s="117"/>
      <c r="C137" s="105"/>
      <c r="D137" s="107"/>
      <c r="E137" s="73"/>
      <c r="F137" s="67">
        <v>232</v>
      </c>
      <c r="G137" s="78" t="s">
        <v>21</v>
      </c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5"/>
      <c r="U137" s="25">
        <v>0</v>
      </c>
      <c r="V137" s="105"/>
    </row>
    <row r="138" spans="1:22" ht="13.8" x14ac:dyDescent="0.25">
      <c r="A138" s="113">
        <v>32</v>
      </c>
      <c r="B138" s="113"/>
      <c r="C138" s="130">
        <v>7778170</v>
      </c>
      <c r="D138" s="106" t="s">
        <v>88</v>
      </c>
      <c r="E138" s="74"/>
      <c r="F138" s="75">
        <v>111</v>
      </c>
      <c r="G138" s="62" t="s">
        <v>19</v>
      </c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22">
        <f t="shared" ref="T138:T141" si="21">SUM(H138:S138)</f>
        <v>0</v>
      </c>
      <c r="U138" s="22">
        <f t="shared" ref="U138:U141" si="22">T138/12</f>
        <v>0</v>
      </c>
      <c r="V138" s="104">
        <f>SUM(T138:U141)</f>
        <v>13000000</v>
      </c>
    </row>
    <row r="139" spans="1:22" ht="15" customHeight="1" x14ac:dyDescent="0.25">
      <c r="A139" s="114"/>
      <c r="B139" s="114"/>
      <c r="C139" s="131"/>
      <c r="D139" s="116"/>
      <c r="E139" s="116" t="s">
        <v>60</v>
      </c>
      <c r="F139" s="64">
        <v>123</v>
      </c>
      <c r="G139" s="8" t="s">
        <v>24</v>
      </c>
      <c r="H139" s="18"/>
      <c r="I139" s="18"/>
      <c r="J139" s="18"/>
      <c r="K139" s="18"/>
      <c r="L139" s="18"/>
      <c r="M139" s="18"/>
      <c r="N139" s="18"/>
      <c r="O139" s="16"/>
      <c r="P139" s="16"/>
      <c r="Q139" s="16"/>
      <c r="R139" s="16"/>
      <c r="S139" s="16"/>
      <c r="T139" s="22">
        <f t="shared" si="21"/>
        <v>0</v>
      </c>
      <c r="U139" s="26">
        <f t="shared" si="22"/>
        <v>0</v>
      </c>
      <c r="V139" s="115"/>
    </row>
    <row r="140" spans="1:22" ht="15" customHeight="1" x14ac:dyDescent="0.25">
      <c r="A140" s="114"/>
      <c r="B140" s="114"/>
      <c r="C140" s="131"/>
      <c r="D140" s="116"/>
      <c r="E140" s="116"/>
      <c r="F140" s="21">
        <v>144</v>
      </c>
      <c r="G140" s="15" t="s">
        <v>31</v>
      </c>
      <c r="H140" s="18">
        <v>1000000</v>
      </c>
      <c r="I140" s="18">
        <v>1000000</v>
      </c>
      <c r="J140" s="18">
        <v>1000000</v>
      </c>
      <c r="K140" s="18">
        <v>1000000</v>
      </c>
      <c r="L140" s="18">
        <v>1000000</v>
      </c>
      <c r="M140" s="18">
        <v>1000000</v>
      </c>
      <c r="N140" s="18">
        <v>1000000</v>
      </c>
      <c r="O140" s="18">
        <v>1000000</v>
      </c>
      <c r="P140" s="18">
        <v>1000000</v>
      </c>
      <c r="Q140" s="18">
        <v>1000000</v>
      </c>
      <c r="R140" s="18">
        <v>1000000</v>
      </c>
      <c r="S140" s="18">
        <v>1000000</v>
      </c>
      <c r="T140" s="22">
        <f t="shared" si="21"/>
        <v>12000000</v>
      </c>
      <c r="U140" s="26">
        <f t="shared" si="22"/>
        <v>1000000</v>
      </c>
      <c r="V140" s="115"/>
    </row>
    <row r="141" spans="1:22" ht="14.4" thickBot="1" x14ac:dyDescent="0.3">
      <c r="A141" s="117"/>
      <c r="B141" s="117"/>
      <c r="C141" s="132"/>
      <c r="D141" s="107"/>
      <c r="E141" s="73"/>
      <c r="F141" s="79">
        <v>199</v>
      </c>
      <c r="G141" s="77" t="s">
        <v>28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5">
        <f t="shared" si="21"/>
        <v>0</v>
      </c>
      <c r="U141" s="25">
        <f t="shared" si="22"/>
        <v>0</v>
      </c>
      <c r="V141" s="105"/>
    </row>
    <row r="142" spans="1:22" ht="13.8" x14ac:dyDescent="0.25">
      <c r="A142" s="113">
        <v>33</v>
      </c>
      <c r="B142" s="113"/>
      <c r="C142" s="104">
        <v>5003468</v>
      </c>
      <c r="D142" s="106" t="s">
        <v>89</v>
      </c>
      <c r="E142" s="74"/>
      <c r="F142" s="75">
        <v>111</v>
      </c>
      <c r="G142" s="62" t="s">
        <v>19</v>
      </c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22">
        <f>SUM(H142:S142)</f>
        <v>0</v>
      </c>
      <c r="U142" s="22">
        <f>T142/12</f>
        <v>0</v>
      </c>
      <c r="V142" s="104">
        <f>SUM(T142:U146)</f>
        <v>28600000</v>
      </c>
    </row>
    <row r="143" spans="1:22" x14ac:dyDescent="0.25">
      <c r="A143" s="114"/>
      <c r="B143" s="114"/>
      <c r="C143" s="115"/>
      <c r="D143" s="116"/>
      <c r="E143" s="63"/>
      <c r="F143" s="64">
        <v>113</v>
      </c>
      <c r="G143" s="8" t="s">
        <v>20</v>
      </c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22">
        <f>SUM(H143:S143)</f>
        <v>0</v>
      </c>
      <c r="U143" s="26">
        <f>T143/12</f>
        <v>0</v>
      </c>
      <c r="V143" s="115"/>
    </row>
    <row r="144" spans="1:22" ht="13.8" x14ac:dyDescent="0.25">
      <c r="A144" s="114"/>
      <c r="B144" s="114"/>
      <c r="C144" s="115"/>
      <c r="D144" s="116"/>
      <c r="E144" s="63" t="s">
        <v>60</v>
      </c>
      <c r="F144" s="64">
        <v>131</v>
      </c>
      <c r="G144" s="8" t="s">
        <v>26</v>
      </c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22">
        <f>SUM(H144:S144)</f>
        <v>0</v>
      </c>
      <c r="U144" s="26"/>
      <c r="V144" s="115"/>
    </row>
    <row r="145" spans="1:22" ht="13.8" x14ac:dyDescent="0.25">
      <c r="A145" s="114"/>
      <c r="B145" s="114"/>
      <c r="C145" s="115"/>
      <c r="D145" s="116"/>
      <c r="E145" s="63"/>
      <c r="F145" s="64">
        <v>144</v>
      </c>
      <c r="G145" s="8" t="s">
        <v>31</v>
      </c>
      <c r="H145" s="18">
        <v>2200000</v>
      </c>
      <c r="I145" s="18">
        <v>2200000</v>
      </c>
      <c r="J145" s="18">
        <v>2200000</v>
      </c>
      <c r="K145" s="18">
        <v>2200000</v>
      </c>
      <c r="L145" s="18">
        <v>2200000</v>
      </c>
      <c r="M145" s="18">
        <v>2200000</v>
      </c>
      <c r="N145" s="18">
        <v>2200000</v>
      </c>
      <c r="O145" s="18">
        <v>2200000</v>
      </c>
      <c r="P145" s="18">
        <v>2200000</v>
      </c>
      <c r="Q145" s="18">
        <v>2200000</v>
      </c>
      <c r="R145" s="18">
        <v>2200000</v>
      </c>
      <c r="S145" s="18">
        <v>2200000</v>
      </c>
      <c r="T145" s="22">
        <f>SUM(H145:S145)</f>
        <v>26400000</v>
      </c>
      <c r="U145" s="26">
        <f>T145/12</f>
        <v>2200000</v>
      </c>
      <c r="V145" s="115"/>
    </row>
    <row r="146" spans="1:22" ht="17.25" customHeight="1" thickBot="1" x14ac:dyDescent="0.3">
      <c r="A146" s="117"/>
      <c r="B146" s="117"/>
      <c r="C146" s="105"/>
      <c r="D146" s="107"/>
      <c r="E146" s="73"/>
      <c r="F146" s="67">
        <v>232</v>
      </c>
      <c r="G146" s="76" t="s">
        <v>21</v>
      </c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5"/>
      <c r="U146" s="25">
        <v>0</v>
      </c>
      <c r="V146" s="105"/>
    </row>
    <row r="147" spans="1:22" ht="13.8" x14ac:dyDescent="0.25">
      <c r="A147" s="106">
        <v>34</v>
      </c>
      <c r="B147" s="113"/>
      <c r="C147" s="113">
        <v>4816592</v>
      </c>
      <c r="D147" s="113" t="s">
        <v>90</v>
      </c>
      <c r="E147" s="85"/>
      <c r="F147" s="75">
        <v>111</v>
      </c>
      <c r="G147" s="62" t="s">
        <v>19</v>
      </c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22">
        <f t="shared" ref="T147:T150" si="23">SUM(H147:S147)</f>
        <v>0</v>
      </c>
      <c r="U147" s="22">
        <f>T147/12</f>
        <v>0</v>
      </c>
      <c r="V147" s="104">
        <f>SUM(T147:U150)</f>
        <v>7800000</v>
      </c>
    </row>
    <row r="148" spans="1:22" ht="15" customHeight="1" x14ac:dyDescent="0.25">
      <c r="A148" s="116"/>
      <c r="B148" s="114"/>
      <c r="C148" s="114"/>
      <c r="D148" s="114"/>
      <c r="E148" s="114" t="s">
        <v>60</v>
      </c>
      <c r="F148" s="64">
        <v>113</v>
      </c>
      <c r="G148" s="8" t="s">
        <v>20</v>
      </c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22">
        <f t="shared" si="23"/>
        <v>0</v>
      </c>
      <c r="U148" s="26">
        <f>T148/12</f>
        <v>0</v>
      </c>
      <c r="V148" s="115"/>
    </row>
    <row r="149" spans="1:22" ht="15" customHeight="1" x14ac:dyDescent="0.25">
      <c r="A149" s="116"/>
      <c r="B149" s="114"/>
      <c r="C149" s="114"/>
      <c r="D149" s="114"/>
      <c r="E149" s="114"/>
      <c r="F149" s="64">
        <v>131</v>
      </c>
      <c r="G149" s="8" t="s">
        <v>26</v>
      </c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22">
        <f t="shared" si="23"/>
        <v>0</v>
      </c>
      <c r="U149" s="26"/>
      <c r="V149" s="115"/>
    </row>
    <row r="150" spans="1:22" ht="14.4" thickBot="1" x14ac:dyDescent="0.3">
      <c r="A150" s="116"/>
      <c r="B150" s="114"/>
      <c r="C150" s="114"/>
      <c r="D150" s="114"/>
      <c r="E150" s="86"/>
      <c r="F150" s="79">
        <v>144</v>
      </c>
      <c r="G150" s="8" t="s">
        <v>31</v>
      </c>
      <c r="H150" s="23">
        <v>600000</v>
      </c>
      <c r="I150" s="23">
        <v>600000</v>
      </c>
      <c r="J150" s="23">
        <v>600000</v>
      </c>
      <c r="K150" s="23">
        <v>600000</v>
      </c>
      <c r="L150" s="23">
        <v>600000</v>
      </c>
      <c r="M150" s="23">
        <v>600000</v>
      </c>
      <c r="N150" s="23">
        <v>600000</v>
      </c>
      <c r="O150" s="23">
        <v>600000</v>
      </c>
      <c r="P150" s="23">
        <v>600000</v>
      </c>
      <c r="Q150" s="23">
        <v>600000</v>
      </c>
      <c r="R150" s="23">
        <v>600000</v>
      </c>
      <c r="S150" s="23">
        <v>600000</v>
      </c>
      <c r="T150" s="25">
        <f t="shared" si="23"/>
        <v>7200000</v>
      </c>
      <c r="U150" s="25">
        <f>T150/12</f>
        <v>600000</v>
      </c>
      <c r="V150" s="105"/>
    </row>
    <row r="151" spans="1:22" ht="13.8" x14ac:dyDescent="0.25">
      <c r="A151" s="113">
        <v>35</v>
      </c>
      <c r="B151" s="113"/>
      <c r="C151" s="104">
        <v>4723249</v>
      </c>
      <c r="D151" s="106" t="s">
        <v>61</v>
      </c>
      <c r="E151" s="74"/>
      <c r="F151" s="75">
        <v>111</v>
      </c>
      <c r="G151" s="62" t="s">
        <v>19</v>
      </c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22">
        <f>SUM(H151:S151)</f>
        <v>0</v>
      </c>
      <c r="U151" s="22">
        <f>T151/12</f>
        <v>0</v>
      </c>
      <c r="V151" s="104">
        <f>SUM(T151:U154)</f>
        <v>29358333.333333332</v>
      </c>
    </row>
    <row r="152" spans="1:22" ht="15" customHeight="1" x14ac:dyDescent="0.25">
      <c r="A152" s="114"/>
      <c r="B152" s="114"/>
      <c r="C152" s="115"/>
      <c r="D152" s="116"/>
      <c r="E152" s="116" t="s">
        <v>60</v>
      </c>
      <c r="F152" s="64">
        <v>123</v>
      </c>
      <c r="G152" s="8" t="s">
        <v>69</v>
      </c>
      <c r="H152" s="18"/>
      <c r="I152" s="18">
        <v>200000</v>
      </c>
      <c r="J152" s="18"/>
      <c r="K152" s="18"/>
      <c r="L152" s="18"/>
      <c r="M152" s="18"/>
      <c r="N152" s="18"/>
      <c r="O152" s="18"/>
      <c r="P152" s="18"/>
      <c r="Q152" s="18">
        <v>500000</v>
      </c>
      <c r="R152" s="18"/>
      <c r="S152" s="18"/>
      <c r="T152" s="22">
        <f>SUM(H152:S152)</f>
        <v>700000</v>
      </c>
      <c r="U152" s="26">
        <f>T152/12</f>
        <v>58333.333333333336</v>
      </c>
      <c r="V152" s="115"/>
    </row>
    <row r="153" spans="1:22" ht="15" customHeight="1" x14ac:dyDescent="0.25">
      <c r="A153" s="114"/>
      <c r="B153" s="114"/>
      <c r="C153" s="115"/>
      <c r="D153" s="116"/>
      <c r="E153" s="116"/>
      <c r="F153" s="64">
        <v>144</v>
      </c>
      <c r="G153" s="8" t="s">
        <v>31</v>
      </c>
      <c r="H153" s="18">
        <v>2200000</v>
      </c>
      <c r="I153" s="18">
        <v>2200000</v>
      </c>
      <c r="J153" s="18">
        <v>2200000</v>
      </c>
      <c r="K153" s="18">
        <v>2200000</v>
      </c>
      <c r="L153" s="18">
        <v>2200000</v>
      </c>
      <c r="M153" s="18">
        <v>2200000</v>
      </c>
      <c r="N153" s="18">
        <v>2200000</v>
      </c>
      <c r="O153" s="18">
        <v>2200000</v>
      </c>
      <c r="P153" s="18">
        <v>2200000</v>
      </c>
      <c r="Q153" s="18">
        <v>2200000</v>
      </c>
      <c r="R153" s="18">
        <v>2200000</v>
      </c>
      <c r="S153" s="18">
        <v>2200000</v>
      </c>
      <c r="T153" s="22">
        <f>SUM(H153:S153)</f>
        <v>26400000</v>
      </c>
      <c r="U153" s="26">
        <f>T153/12</f>
        <v>2200000</v>
      </c>
      <c r="V153" s="115"/>
    </row>
    <row r="154" spans="1:22" ht="14.4" thickBot="1" x14ac:dyDescent="0.3">
      <c r="A154" s="117"/>
      <c r="B154" s="117"/>
      <c r="C154" s="105"/>
      <c r="D154" s="107"/>
      <c r="E154" s="73"/>
      <c r="F154" s="67">
        <v>232</v>
      </c>
      <c r="G154" s="78" t="s">
        <v>21</v>
      </c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5"/>
      <c r="U154" s="25">
        <v>0</v>
      </c>
      <c r="V154" s="105"/>
    </row>
    <row r="155" spans="1:22" ht="13.8" x14ac:dyDescent="0.25">
      <c r="A155" s="113">
        <v>37</v>
      </c>
      <c r="B155" s="104"/>
      <c r="C155" s="104">
        <v>4065367</v>
      </c>
      <c r="D155" s="106" t="s">
        <v>55</v>
      </c>
      <c r="E155" s="74"/>
      <c r="F155" s="75">
        <v>111</v>
      </c>
      <c r="G155" s="62" t="s">
        <v>19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22">
        <f t="shared" ref="T155:T170" si="24">SUM(H155:S155)</f>
        <v>0</v>
      </c>
      <c r="U155" s="22">
        <f t="shared" ref="U155:U160" si="25">T155/12</f>
        <v>0</v>
      </c>
      <c r="V155" s="104">
        <f>SUM(T155:U157)</f>
        <v>22100000</v>
      </c>
    </row>
    <row r="156" spans="1:22" ht="13.8" x14ac:dyDescent="0.25">
      <c r="A156" s="114"/>
      <c r="B156" s="115"/>
      <c r="C156" s="115"/>
      <c r="D156" s="116"/>
      <c r="E156" s="63" t="s">
        <v>60</v>
      </c>
      <c r="F156" s="64">
        <v>123</v>
      </c>
      <c r="G156" s="8" t="s">
        <v>68</v>
      </c>
      <c r="H156" s="18"/>
      <c r="I156" s="18"/>
      <c r="J156" s="18"/>
      <c r="K156" s="18"/>
      <c r="L156" s="18"/>
      <c r="M156" s="18"/>
      <c r="N156" s="18"/>
      <c r="O156" s="18"/>
      <c r="P156" s="18"/>
      <c r="Q156" s="18">
        <v>700000</v>
      </c>
      <c r="R156" s="18">
        <v>500000</v>
      </c>
      <c r="S156" s="18"/>
      <c r="T156" s="22">
        <f t="shared" si="24"/>
        <v>1200000</v>
      </c>
      <c r="U156" s="26">
        <f t="shared" si="25"/>
        <v>100000</v>
      </c>
      <c r="V156" s="115"/>
    </row>
    <row r="157" spans="1:22" ht="14.4" thickBot="1" x14ac:dyDescent="0.3">
      <c r="A157" s="114"/>
      <c r="B157" s="115"/>
      <c r="C157" s="115"/>
      <c r="D157" s="116"/>
      <c r="E157" s="63"/>
      <c r="F157" s="64">
        <v>144</v>
      </c>
      <c r="G157" s="8" t="s">
        <v>31</v>
      </c>
      <c r="H157" s="23">
        <v>1600000</v>
      </c>
      <c r="I157" s="23">
        <v>1600000</v>
      </c>
      <c r="J157" s="23">
        <v>1600000</v>
      </c>
      <c r="K157" s="23">
        <v>1600000</v>
      </c>
      <c r="L157" s="23">
        <v>1600000</v>
      </c>
      <c r="M157" s="23">
        <v>1600000</v>
      </c>
      <c r="N157" s="23">
        <v>1600000</v>
      </c>
      <c r="O157" s="23">
        <v>1600000</v>
      </c>
      <c r="P157" s="23">
        <v>1600000</v>
      </c>
      <c r="Q157" s="23">
        <v>1600000</v>
      </c>
      <c r="R157" s="23">
        <v>1600000</v>
      </c>
      <c r="S157" s="23">
        <v>1600000</v>
      </c>
      <c r="T157" s="25">
        <f t="shared" si="24"/>
        <v>19200000</v>
      </c>
      <c r="U157" s="25">
        <f t="shared" si="25"/>
        <v>1600000</v>
      </c>
      <c r="V157" s="105"/>
    </row>
    <row r="158" spans="1:22" ht="13.8" x14ac:dyDescent="0.25">
      <c r="A158" s="113">
        <v>38</v>
      </c>
      <c r="B158" s="113"/>
      <c r="C158" s="104">
        <v>1435618</v>
      </c>
      <c r="D158" s="106" t="s">
        <v>72</v>
      </c>
      <c r="E158" s="74"/>
      <c r="F158" s="75">
        <v>111</v>
      </c>
      <c r="G158" s="62" t="s">
        <v>19</v>
      </c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22">
        <f t="shared" si="24"/>
        <v>0</v>
      </c>
      <c r="U158" s="22">
        <f t="shared" si="25"/>
        <v>0</v>
      </c>
      <c r="V158" s="104">
        <f>SUM(T158:U160)</f>
        <v>23400000</v>
      </c>
    </row>
    <row r="159" spans="1:22" ht="13.8" x14ac:dyDescent="0.25">
      <c r="A159" s="114"/>
      <c r="B159" s="114"/>
      <c r="C159" s="115"/>
      <c r="D159" s="116"/>
      <c r="E159" s="63" t="s">
        <v>60</v>
      </c>
      <c r="F159" s="64">
        <v>123</v>
      </c>
      <c r="G159" s="8" t="s">
        <v>24</v>
      </c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22">
        <f t="shared" si="24"/>
        <v>0</v>
      </c>
      <c r="U159" s="26">
        <f t="shared" si="25"/>
        <v>0</v>
      </c>
      <c r="V159" s="115"/>
    </row>
    <row r="160" spans="1:22" ht="14.4" thickBot="1" x14ac:dyDescent="0.3">
      <c r="A160" s="114"/>
      <c r="B160" s="114"/>
      <c r="C160" s="115"/>
      <c r="D160" s="116"/>
      <c r="E160" s="63"/>
      <c r="F160" s="64">
        <v>144</v>
      </c>
      <c r="G160" s="77" t="s">
        <v>54</v>
      </c>
      <c r="H160" s="23">
        <v>1800000</v>
      </c>
      <c r="I160" s="23">
        <v>1800000</v>
      </c>
      <c r="J160" s="23">
        <v>1800000</v>
      </c>
      <c r="K160" s="23">
        <v>1800000</v>
      </c>
      <c r="L160" s="23">
        <v>1800000</v>
      </c>
      <c r="M160" s="23">
        <v>1800000</v>
      </c>
      <c r="N160" s="23">
        <v>1800000</v>
      </c>
      <c r="O160" s="23">
        <v>1800000</v>
      </c>
      <c r="P160" s="23">
        <v>1800000</v>
      </c>
      <c r="Q160" s="23">
        <v>1800000</v>
      </c>
      <c r="R160" s="23">
        <v>1800000</v>
      </c>
      <c r="S160" s="23">
        <v>1800000</v>
      </c>
      <c r="T160" s="25">
        <f t="shared" si="24"/>
        <v>21600000</v>
      </c>
      <c r="U160" s="25">
        <f t="shared" si="25"/>
        <v>1800000</v>
      </c>
      <c r="V160" s="105"/>
    </row>
    <row r="161" spans="1:22" ht="14.25" customHeight="1" x14ac:dyDescent="0.25">
      <c r="A161" s="113">
        <v>41</v>
      </c>
      <c r="B161" s="113"/>
      <c r="C161" s="104">
        <v>5939372</v>
      </c>
      <c r="D161" s="106" t="s">
        <v>73</v>
      </c>
      <c r="E161" s="74"/>
      <c r="F161" s="75">
        <v>111</v>
      </c>
      <c r="G161" s="8" t="s">
        <v>19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22">
        <f t="shared" si="24"/>
        <v>0</v>
      </c>
      <c r="U161" s="22">
        <f>T161/12</f>
        <v>0</v>
      </c>
      <c r="V161" s="104">
        <f>SUM(T161:U164)</f>
        <v>3250000</v>
      </c>
    </row>
    <row r="162" spans="1:22" ht="14.25" customHeight="1" x14ac:dyDescent="0.25">
      <c r="A162" s="114"/>
      <c r="B162" s="114"/>
      <c r="C162" s="115"/>
      <c r="D162" s="116"/>
      <c r="E162" s="116" t="s">
        <v>60</v>
      </c>
      <c r="F162" s="64">
        <v>131</v>
      </c>
      <c r="G162" s="8" t="s">
        <v>26</v>
      </c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22">
        <f t="shared" si="24"/>
        <v>0</v>
      </c>
      <c r="U162" s="26"/>
      <c r="V162" s="115"/>
    </row>
    <row r="163" spans="1:22" ht="14.25" customHeight="1" x14ac:dyDescent="0.25">
      <c r="A163" s="114"/>
      <c r="B163" s="114"/>
      <c r="C163" s="115"/>
      <c r="D163" s="116"/>
      <c r="E163" s="116"/>
      <c r="F163" s="64">
        <v>144</v>
      </c>
      <c r="G163" s="8" t="s">
        <v>54</v>
      </c>
      <c r="H163" s="18">
        <v>250000</v>
      </c>
      <c r="I163" s="18">
        <v>250000</v>
      </c>
      <c r="J163" s="18">
        <v>250000</v>
      </c>
      <c r="K163" s="18">
        <v>250000</v>
      </c>
      <c r="L163" s="18">
        <v>250000</v>
      </c>
      <c r="M163" s="18">
        <v>250000</v>
      </c>
      <c r="N163" s="18">
        <v>250000</v>
      </c>
      <c r="O163" s="18">
        <v>250000</v>
      </c>
      <c r="P163" s="18">
        <v>250000</v>
      </c>
      <c r="Q163" s="18">
        <v>250000</v>
      </c>
      <c r="R163" s="18">
        <v>250000</v>
      </c>
      <c r="S163" s="18">
        <v>250000</v>
      </c>
      <c r="T163" s="22">
        <f t="shared" si="24"/>
        <v>3000000</v>
      </c>
      <c r="U163" s="26">
        <f>T163/12</f>
        <v>250000</v>
      </c>
      <c r="V163" s="115"/>
    </row>
    <row r="164" spans="1:22" ht="15" customHeight="1" thickBot="1" x14ac:dyDescent="0.3">
      <c r="A164" s="117"/>
      <c r="B164" s="117"/>
      <c r="C164" s="105"/>
      <c r="D164" s="107"/>
      <c r="E164" s="73"/>
      <c r="F164" s="79">
        <v>232</v>
      </c>
      <c r="G164" s="66" t="s">
        <v>21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5">
        <f t="shared" si="24"/>
        <v>0</v>
      </c>
      <c r="U164" s="25">
        <f>T164/12</f>
        <v>0</v>
      </c>
      <c r="V164" s="105"/>
    </row>
    <row r="165" spans="1:22" ht="14.25" customHeight="1" x14ac:dyDescent="0.25">
      <c r="A165" s="113">
        <v>42</v>
      </c>
      <c r="B165" s="113"/>
      <c r="C165" s="104">
        <v>2297580</v>
      </c>
      <c r="D165" s="106" t="s">
        <v>66</v>
      </c>
      <c r="E165" s="74"/>
      <c r="F165" s="75">
        <v>144</v>
      </c>
      <c r="G165" s="8" t="s">
        <v>31</v>
      </c>
      <c r="H165" s="16">
        <v>400000</v>
      </c>
      <c r="I165" s="16">
        <v>400000</v>
      </c>
      <c r="J165" s="16">
        <v>400000</v>
      </c>
      <c r="K165" s="16">
        <v>400000</v>
      </c>
      <c r="L165" s="16">
        <v>400000</v>
      </c>
      <c r="M165" s="16">
        <v>400000</v>
      </c>
      <c r="N165" s="16">
        <v>400000</v>
      </c>
      <c r="O165" s="16">
        <v>400000</v>
      </c>
      <c r="P165" s="16">
        <v>400000</v>
      </c>
      <c r="Q165" s="16">
        <v>400000</v>
      </c>
      <c r="R165" s="16">
        <v>400000</v>
      </c>
      <c r="S165" s="16">
        <v>400000</v>
      </c>
      <c r="T165" s="22">
        <f t="shared" si="24"/>
        <v>4800000</v>
      </c>
      <c r="U165" s="22">
        <f>T165/12</f>
        <v>400000</v>
      </c>
      <c r="V165" s="104">
        <f>SUM(T165:U170)</f>
        <v>5200000</v>
      </c>
    </row>
    <row r="166" spans="1:22" ht="14.25" customHeight="1" x14ac:dyDescent="0.25">
      <c r="A166" s="114"/>
      <c r="B166" s="114"/>
      <c r="C166" s="115"/>
      <c r="D166" s="116"/>
      <c r="E166" s="63"/>
      <c r="F166" s="64">
        <v>144</v>
      </c>
      <c r="G166" s="8" t="s">
        <v>26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22">
        <f t="shared" si="24"/>
        <v>0</v>
      </c>
      <c r="U166" s="26"/>
      <c r="V166" s="115"/>
    </row>
    <row r="167" spans="1:22" ht="14.25" customHeight="1" x14ac:dyDescent="0.25">
      <c r="A167" s="114"/>
      <c r="B167" s="114"/>
      <c r="C167" s="115"/>
      <c r="D167" s="116"/>
      <c r="E167" s="116" t="s">
        <v>60</v>
      </c>
      <c r="F167" s="64">
        <v>144</v>
      </c>
      <c r="G167" s="8" t="s">
        <v>22</v>
      </c>
      <c r="H167" s="18"/>
      <c r="I167" s="18"/>
      <c r="J167" s="18"/>
      <c r="K167" s="18"/>
      <c r="L167" s="18"/>
      <c r="M167" s="18"/>
      <c r="N167" s="18"/>
      <c r="O167" s="18"/>
      <c r="P167" s="18"/>
      <c r="Q167" s="16"/>
      <c r="R167" s="16"/>
      <c r="S167" s="16"/>
      <c r="T167" s="22">
        <f t="shared" si="24"/>
        <v>0</v>
      </c>
      <c r="U167" s="26">
        <f>T167/12</f>
        <v>0</v>
      </c>
      <c r="V167" s="115"/>
    </row>
    <row r="168" spans="1:22" ht="14.25" customHeight="1" x14ac:dyDescent="0.25">
      <c r="A168" s="114"/>
      <c r="B168" s="114"/>
      <c r="C168" s="115"/>
      <c r="D168" s="116"/>
      <c r="E168" s="116"/>
      <c r="F168" s="64">
        <v>123</v>
      </c>
      <c r="G168" s="8" t="s">
        <v>24</v>
      </c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22">
        <f t="shared" si="24"/>
        <v>0</v>
      </c>
      <c r="U168" s="26">
        <f>T168/12</f>
        <v>0</v>
      </c>
      <c r="V168" s="115"/>
    </row>
    <row r="169" spans="1:22" ht="14.25" customHeight="1" x14ac:dyDescent="0.25">
      <c r="A169" s="114"/>
      <c r="B169" s="114"/>
      <c r="C169" s="115"/>
      <c r="D169" s="116"/>
      <c r="E169" s="63"/>
      <c r="F169" s="64">
        <v>125</v>
      </c>
      <c r="G169" s="8" t="s">
        <v>30</v>
      </c>
      <c r="H169" s="47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22">
        <f t="shared" si="24"/>
        <v>0</v>
      </c>
      <c r="U169" s="26">
        <f>T169/12</f>
        <v>0</v>
      </c>
      <c r="V169" s="115"/>
    </row>
    <row r="170" spans="1:22" ht="15" customHeight="1" thickBot="1" x14ac:dyDescent="0.3">
      <c r="A170" s="117"/>
      <c r="B170" s="117"/>
      <c r="C170" s="105"/>
      <c r="D170" s="107"/>
      <c r="E170" s="73"/>
      <c r="F170" s="79">
        <v>232</v>
      </c>
      <c r="G170" s="66" t="s">
        <v>21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5">
        <f t="shared" si="24"/>
        <v>0</v>
      </c>
      <c r="U170" s="25">
        <f>T170/12</f>
        <v>0</v>
      </c>
      <c r="V170" s="105"/>
    </row>
    <row r="171" spans="1:22" ht="13.8" customHeight="1" x14ac:dyDescent="0.25">
      <c r="A171" s="113">
        <v>43</v>
      </c>
      <c r="B171" s="113"/>
      <c r="C171" s="119">
        <v>6989388</v>
      </c>
      <c r="D171" s="106" t="s">
        <v>67</v>
      </c>
      <c r="E171" s="106" t="s">
        <v>60</v>
      </c>
      <c r="F171" s="87">
        <v>144</v>
      </c>
      <c r="G171" s="88" t="s">
        <v>54</v>
      </c>
      <c r="H171" s="27">
        <v>2200000</v>
      </c>
      <c r="I171" s="27">
        <v>2200000</v>
      </c>
      <c r="J171" s="27">
        <v>2200000</v>
      </c>
      <c r="K171" s="27">
        <v>2200000</v>
      </c>
      <c r="L171" s="27">
        <v>2200000</v>
      </c>
      <c r="M171" s="27">
        <v>2200000</v>
      </c>
      <c r="N171" s="27">
        <v>2200000</v>
      </c>
      <c r="O171" s="27">
        <v>2200000</v>
      </c>
      <c r="P171" s="27">
        <v>2200000</v>
      </c>
      <c r="Q171" s="27">
        <v>2200000</v>
      </c>
      <c r="R171" s="27">
        <v>2200000</v>
      </c>
      <c r="S171" s="27">
        <v>2200000</v>
      </c>
      <c r="T171" s="22">
        <f>SUM(H171:S171)</f>
        <v>26400000</v>
      </c>
      <c r="U171" s="22">
        <f>T171/12</f>
        <v>2200000</v>
      </c>
      <c r="V171" s="104">
        <f>SUM(T171:U175)</f>
        <v>28600000</v>
      </c>
    </row>
    <row r="172" spans="1:22" ht="14.25" customHeight="1" x14ac:dyDescent="0.25">
      <c r="A172" s="114"/>
      <c r="B172" s="114"/>
      <c r="C172" s="120"/>
      <c r="D172" s="116"/>
      <c r="E172" s="116"/>
      <c r="F172" s="89">
        <v>113</v>
      </c>
      <c r="G172" s="90" t="s">
        <v>20</v>
      </c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22">
        <f t="shared" ref="T172:T175" si="26">SUM(H172:S172)</f>
        <v>0</v>
      </c>
      <c r="U172" s="22">
        <f t="shared" ref="U172:U175" si="27">T172/12</f>
        <v>0</v>
      </c>
      <c r="V172" s="115"/>
    </row>
    <row r="173" spans="1:22" ht="14.25" customHeight="1" x14ac:dyDescent="0.25">
      <c r="A173" s="114"/>
      <c r="B173" s="114"/>
      <c r="C173" s="120"/>
      <c r="D173" s="116"/>
      <c r="E173" s="116"/>
      <c r="F173" s="89">
        <v>131</v>
      </c>
      <c r="G173" s="90" t="s">
        <v>26</v>
      </c>
      <c r="H173" s="18"/>
      <c r="I173" s="18"/>
      <c r="J173" s="18"/>
      <c r="K173" s="18"/>
      <c r="L173" s="18"/>
      <c r="M173" s="18"/>
      <c r="N173" s="18"/>
      <c r="O173" s="16"/>
      <c r="P173" s="16"/>
      <c r="Q173" s="16"/>
      <c r="R173" s="16"/>
      <c r="S173" s="16"/>
      <c r="T173" s="22">
        <f t="shared" si="26"/>
        <v>0</v>
      </c>
      <c r="U173" s="22">
        <f t="shared" si="27"/>
        <v>0</v>
      </c>
      <c r="V173" s="115"/>
    </row>
    <row r="174" spans="1:22" ht="14.25" customHeight="1" x14ac:dyDescent="0.25">
      <c r="A174" s="114"/>
      <c r="B174" s="114"/>
      <c r="C174" s="120"/>
      <c r="D174" s="116"/>
      <c r="E174" s="116"/>
      <c r="F174" s="64">
        <v>133</v>
      </c>
      <c r="G174" s="8" t="s">
        <v>22</v>
      </c>
      <c r="H174" s="18"/>
      <c r="I174" s="18"/>
      <c r="J174" s="18"/>
      <c r="K174" s="18"/>
      <c r="L174" s="18"/>
      <c r="M174" s="18"/>
      <c r="N174" s="18"/>
      <c r="O174" s="18"/>
      <c r="P174" s="18"/>
      <c r="Q174" s="16"/>
      <c r="R174" s="16"/>
      <c r="S174" s="16"/>
      <c r="T174" s="22">
        <f t="shared" si="26"/>
        <v>0</v>
      </c>
      <c r="U174" s="22">
        <f t="shared" si="27"/>
        <v>0</v>
      </c>
      <c r="V174" s="115"/>
    </row>
    <row r="175" spans="1:22" ht="15" customHeight="1" thickBot="1" x14ac:dyDescent="0.3">
      <c r="A175" s="117"/>
      <c r="B175" s="117"/>
      <c r="C175" s="121"/>
      <c r="D175" s="107"/>
      <c r="E175" s="107"/>
      <c r="F175" s="67">
        <v>232</v>
      </c>
      <c r="G175" s="68" t="s">
        <v>21</v>
      </c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2">
        <f t="shared" si="26"/>
        <v>0</v>
      </c>
      <c r="U175" s="22">
        <f t="shared" si="27"/>
        <v>0</v>
      </c>
      <c r="V175" s="105"/>
    </row>
    <row r="176" spans="1:22" ht="14.25" customHeight="1" x14ac:dyDescent="0.25">
      <c r="A176" s="102">
        <v>44</v>
      </c>
      <c r="B176" s="113"/>
      <c r="C176" s="119">
        <v>1523752</v>
      </c>
      <c r="D176" s="106" t="s">
        <v>74</v>
      </c>
      <c r="E176" s="122" t="s">
        <v>60</v>
      </c>
      <c r="F176" s="87">
        <v>144</v>
      </c>
      <c r="G176" s="88" t="s">
        <v>54</v>
      </c>
      <c r="H176" s="27">
        <v>1000000</v>
      </c>
      <c r="I176" s="27">
        <v>1000000</v>
      </c>
      <c r="J176" s="27">
        <v>1000000</v>
      </c>
      <c r="K176" s="27">
        <v>1000000</v>
      </c>
      <c r="L176" s="27">
        <v>1000000</v>
      </c>
      <c r="M176" s="27">
        <v>1000000</v>
      </c>
      <c r="N176" s="27">
        <v>1000000</v>
      </c>
      <c r="O176" s="27">
        <v>1000000</v>
      </c>
      <c r="P176" s="27">
        <v>1000000</v>
      </c>
      <c r="Q176" s="27">
        <v>1000000</v>
      </c>
      <c r="R176" s="27">
        <v>1000000</v>
      </c>
      <c r="S176" s="27">
        <v>1000000</v>
      </c>
      <c r="T176" s="22">
        <f>SUM(H176:S176)</f>
        <v>12000000</v>
      </c>
      <c r="U176" s="22">
        <f>T176/12</f>
        <v>1000000</v>
      </c>
      <c r="V176" s="104">
        <f>SUM(T176:U180)</f>
        <v>13000000</v>
      </c>
    </row>
    <row r="177" spans="1:24" ht="14.25" customHeight="1" x14ac:dyDescent="0.25">
      <c r="A177" s="118"/>
      <c r="B177" s="114"/>
      <c r="C177" s="120"/>
      <c r="D177" s="116"/>
      <c r="E177" s="123"/>
      <c r="F177" s="89">
        <v>123</v>
      </c>
      <c r="G177" s="90" t="s">
        <v>70</v>
      </c>
      <c r="H177" s="4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22">
        <f t="shared" ref="T177:T181" si="28">SUM(H177:S177)</f>
        <v>0</v>
      </c>
      <c r="U177" s="22">
        <f t="shared" ref="U177:U199" si="29">T177/12</f>
        <v>0</v>
      </c>
      <c r="V177" s="115"/>
    </row>
    <row r="178" spans="1:24" ht="14.25" customHeight="1" x14ac:dyDescent="0.25">
      <c r="A178" s="118"/>
      <c r="B178" s="114"/>
      <c r="C178" s="120"/>
      <c r="D178" s="116"/>
      <c r="E178" s="123"/>
      <c r="F178" s="89">
        <v>131</v>
      </c>
      <c r="G178" s="90" t="s">
        <v>26</v>
      </c>
      <c r="H178" s="48"/>
      <c r="I178" s="18"/>
      <c r="J178" s="18"/>
      <c r="K178" s="18"/>
      <c r="L178" s="18"/>
      <c r="M178" s="18"/>
      <c r="N178" s="18"/>
      <c r="O178" s="16"/>
      <c r="P178" s="16"/>
      <c r="Q178" s="16"/>
      <c r="R178" s="16"/>
      <c r="S178" s="16"/>
      <c r="T178" s="22">
        <f t="shared" si="28"/>
        <v>0</v>
      </c>
      <c r="U178" s="22">
        <f t="shared" si="29"/>
        <v>0</v>
      </c>
      <c r="V178" s="115"/>
    </row>
    <row r="179" spans="1:24" ht="14.25" customHeight="1" x14ac:dyDescent="0.25">
      <c r="A179" s="118"/>
      <c r="B179" s="114"/>
      <c r="C179" s="120"/>
      <c r="D179" s="116"/>
      <c r="E179" s="123"/>
      <c r="F179" s="89">
        <v>133</v>
      </c>
      <c r="G179" s="90" t="s">
        <v>22</v>
      </c>
      <c r="H179" s="48"/>
      <c r="I179" s="18"/>
      <c r="J179" s="18"/>
      <c r="K179" s="18"/>
      <c r="L179" s="18"/>
      <c r="M179" s="18"/>
      <c r="N179" s="18"/>
      <c r="O179" s="18"/>
      <c r="P179" s="18"/>
      <c r="Q179" s="16"/>
      <c r="R179" s="16"/>
      <c r="S179" s="16"/>
      <c r="T179" s="22">
        <f t="shared" si="28"/>
        <v>0</v>
      </c>
      <c r="U179" s="22">
        <f t="shared" si="29"/>
        <v>0</v>
      </c>
      <c r="V179" s="115"/>
    </row>
    <row r="180" spans="1:24" ht="15" customHeight="1" thickBot="1" x14ac:dyDescent="0.3">
      <c r="A180" s="118"/>
      <c r="B180" s="114"/>
      <c r="C180" s="121"/>
      <c r="D180" s="107"/>
      <c r="E180" s="124"/>
      <c r="F180" s="91">
        <v>232</v>
      </c>
      <c r="G180" s="92" t="s">
        <v>21</v>
      </c>
      <c r="H180" s="2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2">
        <f t="shared" si="28"/>
        <v>0</v>
      </c>
      <c r="U180" s="22">
        <f t="shared" si="29"/>
        <v>0</v>
      </c>
      <c r="V180" s="115"/>
    </row>
    <row r="181" spans="1:24" ht="21.75" customHeight="1" x14ac:dyDescent="0.25">
      <c r="A181" s="20">
        <v>45</v>
      </c>
      <c r="B181" s="30"/>
      <c r="C181" s="36">
        <v>6634596</v>
      </c>
      <c r="D181" s="37" t="s">
        <v>75</v>
      </c>
      <c r="E181" s="37" t="s">
        <v>60</v>
      </c>
      <c r="F181" s="38">
        <v>144</v>
      </c>
      <c r="G181" s="8" t="s">
        <v>54</v>
      </c>
      <c r="H181" s="27">
        <v>1800000</v>
      </c>
      <c r="I181" s="27">
        <v>1800000</v>
      </c>
      <c r="J181" s="27">
        <v>1800000</v>
      </c>
      <c r="K181" s="27">
        <v>1800000</v>
      </c>
      <c r="L181" s="27">
        <v>1800000</v>
      </c>
      <c r="M181" s="27">
        <v>1800000</v>
      </c>
      <c r="N181" s="27">
        <v>1800000</v>
      </c>
      <c r="O181" s="27">
        <v>1800000</v>
      </c>
      <c r="P181" s="27">
        <v>1800000</v>
      </c>
      <c r="Q181" s="27">
        <v>1800000</v>
      </c>
      <c r="R181" s="27">
        <v>1800000</v>
      </c>
      <c r="S181" s="27">
        <v>1800000</v>
      </c>
      <c r="T181" s="22">
        <f t="shared" si="28"/>
        <v>21600000</v>
      </c>
      <c r="U181" s="22">
        <f t="shared" si="29"/>
        <v>1800000</v>
      </c>
      <c r="V181" s="93">
        <f>T181+U181</f>
        <v>23400000</v>
      </c>
    </row>
    <row r="182" spans="1:24" s="51" customFormat="1" ht="21.9" customHeight="1" x14ac:dyDescent="0.25">
      <c r="A182" s="114">
        <v>48</v>
      </c>
      <c r="B182" s="114"/>
      <c r="C182" s="115">
        <v>1956914</v>
      </c>
      <c r="D182" s="116" t="s">
        <v>97</v>
      </c>
      <c r="E182" s="63"/>
      <c r="F182" s="64">
        <v>112</v>
      </c>
      <c r="G182" s="8" t="s">
        <v>45</v>
      </c>
      <c r="H182" s="18">
        <v>2200000</v>
      </c>
      <c r="I182" s="18">
        <v>2200000</v>
      </c>
      <c r="J182" s="18">
        <v>2200000</v>
      </c>
      <c r="K182" s="18">
        <v>2200000</v>
      </c>
      <c r="L182" s="18">
        <v>2200000</v>
      </c>
      <c r="M182" s="18">
        <v>2200000</v>
      </c>
      <c r="N182" s="18">
        <v>2200000</v>
      </c>
      <c r="O182" s="18">
        <v>2200000</v>
      </c>
      <c r="P182" s="18">
        <v>2200000</v>
      </c>
      <c r="Q182" s="18">
        <v>2200000</v>
      </c>
      <c r="R182" s="18">
        <v>2200000</v>
      </c>
      <c r="S182" s="18">
        <v>2200000</v>
      </c>
      <c r="T182" s="22">
        <f t="shared" ref="T182:T183" si="30">SUM(H182:S182)</f>
        <v>26400000</v>
      </c>
      <c r="U182" s="22">
        <f>SUM(T182:T183)/12</f>
        <v>3500000</v>
      </c>
      <c r="V182" s="115">
        <f>SUM(T182:U185)</f>
        <v>45500000</v>
      </c>
      <c r="X182" s="52"/>
    </row>
    <row r="183" spans="1:24" s="51" customFormat="1" ht="21.9" customHeight="1" x14ac:dyDescent="0.25">
      <c r="A183" s="114"/>
      <c r="B183" s="114"/>
      <c r="C183" s="115"/>
      <c r="D183" s="116"/>
      <c r="E183" s="116" t="s">
        <v>65</v>
      </c>
      <c r="F183" s="64">
        <v>113</v>
      </c>
      <c r="G183" s="82" t="s">
        <v>20</v>
      </c>
      <c r="H183" s="18">
        <v>1300000</v>
      </c>
      <c r="I183" s="18">
        <v>1300000</v>
      </c>
      <c r="J183" s="18">
        <v>1300000</v>
      </c>
      <c r="K183" s="18">
        <v>1300000</v>
      </c>
      <c r="L183" s="18">
        <v>1300000</v>
      </c>
      <c r="M183" s="18">
        <v>1300000</v>
      </c>
      <c r="N183" s="18">
        <v>1300000</v>
      </c>
      <c r="O183" s="18">
        <v>1300000</v>
      </c>
      <c r="P183" s="18">
        <v>1300000</v>
      </c>
      <c r="Q183" s="18">
        <v>1300000</v>
      </c>
      <c r="R183" s="18">
        <v>1300000</v>
      </c>
      <c r="S183" s="18">
        <v>1300000</v>
      </c>
      <c r="T183" s="22">
        <f t="shared" si="30"/>
        <v>15600000</v>
      </c>
      <c r="U183" s="26"/>
      <c r="V183" s="115"/>
      <c r="X183" s="52"/>
    </row>
    <row r="184" spans="1:24" s="51" customFormat="1" ht="21.9" customHeight="1" x14ac:dyDescent="0.25">
      <c r="A184" s="114"/>
      <c r="B184" s="114"/>
      <c r="C184" s="115"/>
      <c r="D184" s="116"/>
      <c r="E184" s="116"/>
      <c r="F184" s="64">
        <v>133</v>
      </c>
      <c r="G184" s="83" t="s">
        <v>22</v>
      </c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2">
        <f t="shared" ref="T184:T185" si="31">SUM(H184:S184)</f>
        <v>0</v>
      </c>
      <c r="U184" s="26">
        <f t="shared" ref="U184:U185" si="32">T184/12</f>
        <v>0</v>
      </c>
      <c r="V184" s="115"/>
      <c r="X184" s="52"/>
    </row>
    <row r="185" spans="1:24" s="51" customFormat="1" ht="21.9" customHeight="1" thickBot="1" x14ac:dyDescent="0.3">
      <c r="A185" s="117"/>
      <c r="B185" s="117"/>
      <c r="C185" s="105"/>
      <c r="D185" s="107"/>
      <c r="E185" s="73"/>
      <c r="F185" s="79">
        <v>232</v>
      </c>
      <c r="G185" s="66" t="s">
        <v>21</v>
      </c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5">
        <f t="shared" si="31"/>
        <v>0</v>
      </c>
      <c r="U185" s="25">
        <f t="shared" si="32"/>
        <v>0</v>
      </c>
      <c r="V185" s="105"/>
      <c r="X185" s="52"/>
    </row>
    <row r="186" spans="1:24" ht="21.75" customHeight="1" thickBot="1" x14ac:dyDescent="0.3">
      <c r="A186" s="99">
        <v>50</v>
      </c>
      <c r="B186" s="94"/>
      <c r="C186" s="39">
        <v>1509830</v>
      </c>
      <c r="D186" s="95" t="s">
        <v>77</v>
      </c>
      <c r="E186" s="96" t="s">
        <v>60</v>
      </c>
      <c r="F186" s="97">
        <v>144</v>
      </c>
      <c r="G186" s="98" t="s">
        <v>54</v>
      </c>
      <c r="H186" s="40">
        <v>1000000</v>
      </c>
      <c r="I186" s="40">
        <v>1000000</v>
      </c>
      <c r="J186" s="40">
        <v>1000000</v>
      </c>
      <c r="K186" s="40">
        <v>1000000</v>
      </c>
      <c r="L186" s="40">
        <v>1000000</v>
      </c>
      <c r="M186" s="40">
        <v>1000000</v>
      </c>
      <c r="N186" s="40">
        <v>1000000</v>
      </c>
      <c r="O186" s="40">
        <v>1000000</v>
      </c>
      <c r="P186" s="40">
        <v>1000000</v>
      </c>
      <c r="Q186" s="40">
        <v>1000000</v>
      </c>
      <c r="R186" s="40">
        <v>1000000</v>
      </c>
      <c r="S186" s="40">
        <v>1000000</v>
      </c>
      <c r="T186" s="41">
        <f t="shared" ref="T186" si="33">SUM(H186:S186)</f>
        <v>12000000</v>
      </c>
      <c r="U186" s="41">
        <f t="shared" ref="U186" si="34">T186/12</f>
        <v>1000000</v>
      </c>
      <c r="V186" s="45">
        <f t="shared" ref="V186" si="35">T186+U186</f>
        <v>13000000</v>
      </c>
    </row>
    <row r="187" spans="1:24" ht="15" customHeight="1" x14ac:dyDescent="0.25">
      <c r="A187" s="102">
        <v>52</v>
      </c>
      <c r="B187" s="104"/>
      <c r="C187" s="104">
        <v>5814187</v>
      </c>
      <c r="D187" s="106" t="s">
        <v>71</v>
      </c>
      <c r="E187" s="106" t="s">
        <v>60</v>
      </c>
      <c r="F187" s="75">
        <v>123</v>
      </c>
      <c r="G187" s="62" t="s">
        <v>68</v>
      </c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50">
        <f t="shared" ref="T187:T188" si="36">SUM(H187:S187)</f>
        <v>0</v>
      </c>
      <c r="U187" s="50">
        <f t="shared" ref="U187:U196" si="37">T187/12</f>
        <v>0</v>
      </c>
      <c r="V187" s="108">
        <f>SUM(T187:U188)</f>
        <v>13000000</v>
      </c>
    </row>
    <row r="188" spans="1:24" ht="15.75" customHeight="1" thickBot="1" x14ac:dyDescent="0.3">
      <c r="A188" s="103"/>
      <c r="B188" s="105"/>
      <c r="C188" s="105"/>
      <c r="D188" s="107"/>
      <c r="E188" s="107"/>
      <c r="F188" s="79">
        <v>144</v>
      </c>
      <c r="G188" s="66" t="s">
        <v>31</v>
      </c>
      <c r="H188" s="23">
        <v>1000000</v>
      </c>
      <c r="I188" s="23">
        <v>1000000</v>
      </c>
      <c r="J188" s="23">
        <v>1000000</v>
      </c>
      <c r="K188" s="23">
        <v>1000000</v>
      </c>
      <c r="L188" s="23">
        <v>1000000</v>
      </c>
      <c r="M188" s="23">
        <v>1000000</v>
      </c>
      <c r="N188" s="23">
        <v>1000000</v>
      </c>
      <c r="O188" s="23">
        <v>1000000</v>
      </c>
      <c r="P188" s="23">
        <v>1000000</v>
      </c>
      <c r="Q188" s="23">
        <v>1000000</v>
      </c>
      <c r="R188" s="23">
        <v>1000000</v>
      </c>
      <c r="S188" s="23">
        <v>1000000</v>
      </c>
      <c r="T188" s="25">
        <f t="shared" si="36"/>
        <v>12000000</v>
      </c>
      <c r="U188" s="25">
        <f t="shared" si="37"/>
        <v>1000000</v>
      </c>
      <c r="V188" s="109"/>
    </row>
    <row r="189" spans="1:24" ht="15" customHeight="1" x14ac:dyDescent="0.25">
      <c r="A189" s="113">
        <v>53</v>
      </c>
      <c r="B189" s="104"/>
      <c r="C189" s="104">
        <v>5939376</v>
      </c>
      <c r="D189" s="106" t="s">
        <v>78</v>
      </c>
      <c r="E189" s="106" t="s">
        <v>60</v>
      </c>
      <c r="F189" s="75">
        <v>123</v>
      </c>
      <c r="G189" s="62" t="s">
        <v>68</v>
      </c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22">
        <f t="shared" ref="T189:T190" si="38">SUM(H189:S189)</f>
        <v>0</v>
      </c>
      <c r="U189" s="22">
        <f t="shared" si="37"/>
        <v>0</v>
      </c>
      <c r="V189" s="104">
        <f>SUM(T189:U190)</f>
        <v>23400000</v>
      </c>
    </row>
    <row r="190" spans="1:24" ht="15.75" customHeight="1" thickBot="1" x14ac:dyDescent="0.3">
      <c r="A190" s="114"/>
      <c r="B190" s="115"/>
      <c r="C190" s="115"/>
      <c r="D190" s="116"/>
      <c r="E190" s="107"/>
      <c r="F190" s="64">
        <v>144</v>
      </c>
      <c r="G190" s="66" t="s">
        <v>31</v>
      </c>
      <c r="H190" s="23">
        <v>1800000</v>
      </c>
      <c r="I190" s="23">
        <v>1800000</v>
      </c>
      <c r="J190" s="23">
        <v>1800000</v>
      </c>
      <c r="K190" s="23">
        <v>1800000</v>
      </c>
      <c r="L190" s="23">
        <v>1800000</v>
      </c>
      <c r="M190" s="23">
        <v>1800000</v>
      </c>
      <c r="N190" s="23">
        <v>1800000</v>
      </c>
      <c r="O190" s="23">
        <v>1800000</v>
      </c>
      <c r="P190" s="23">
        <v>1800000</v>
      </c>
      <c r="Q190" s="23">
        <v>1800000</v>
      </c>
      <c r="R190" s="23">
        <v>1800000</v>
      </c>
      <c r="S190" s="23">
        <v>1800000</v>
      </c>
      <c r="T190" s="25">
        <f t="shared" si="38"/>
        <v>21600000</v>
      </c>
      <c r="U190" s="25">
        <f t="shared" si="37"/>
        <v>1800000</v>
      </c>
      <c r="V190" s="105"/>
    </row>
    <row r="191" spans="1:24" ht="15" customHeight="1" x14ac:dyDescent="0.25">
      <c r="A191" s="113">
        <v>54</v>
      </c>
      <c r="B191" s="104"/>
      <c r="C191" s="104">
        <v>4714356</v>
      </c>
      <c r="D191" s="106" t="s">
        <v>92</v>
      </c>
      <c r="E191" s="106" t="s">
        <v>60</v>
      </c>
      <c r="F191" s="75">
        <v>123</v>
      </c>
      <c r="G191" s="62" t="s">
        <v>68</v>
      </c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22">
        <f t="shared" ref="T191:T192" si="39">SUM(H191:S191)</f>
        <v>0</v>
      </c>
      <c r="U191" s="22">
        <f t="shared" si="37"/>
        <v>0</v>
      </c>
      <c r="V191" s="104">
        <f>SUM(T191:U192)</f>
        <v>26000000</v>
      </c>
    </row>
    <row r="192" spans="1:24" ht="15.75" customHeight="1" thickBot="1" x14ac:dyDescent="0.3">
      <c r="A192" s="114"/>
      <c r="B192" s="115"/>
      <c r="C192" s="115"/>
      <c r="D192" s="116"/>
      <c r="E192" s="107"/>
      <c r="F192" s="64">
        <v>144</v>
      </c>
      <c r="G192" s="66" t="s">
        <v>31</v>
      </c>
      <c r="H192" s="23">
        <v>2000000</v>
      </c>
      <c r="I192" s="23">
        <v>2000000</v>
      </c>
      <c r="J192" s="23">
        <v>2000000</v>
      </c>
      <c r="K192" s="23">
        <v>2000000</v>
      </c>
      <c r="L192" s="23">
        <v>2000000</v>
      </c>
      <c r="M192" s="23">
        <v>2000000</v>
      </c>
      <c r="N192" s="23">
        <v>2000000</v>
      </c>
      <c r="O192" s="23">
        <v>2000000</v>
      </c>
      <c r="P192" s="23">
        <v>2000000</v>
      </c>
      <c r="Q192" s="23">
        <v>2000000</v>
      </c>
      <c r="R192" s="23">
        <v>2000000</v>
      </c>
      <c r="S192" s="23">
        <v>2000000</v>
      </c>
      <c r="T192" s="25">
        <f t="shared" si="39"/>
        <v>24000000</v>
      </c>
      <c r="U192" s="25">
        <f t="shared" si="37"/>
        <v>2000000</v>
      </c>
      <c r="V192" s="105"/>
    </row>
    <row r="193" spans="1:22" ht="15" customHeight="1" x14ac:dyDescent="0.25">
      <c r="A193" s="113">
        <v>55</v>
      </c>
      <c r="B193" s="104"/>
      <c r="C193" s="104">
        <v>3338731</v>
      </c>
      <c r="D193" s="106" t="s">
        <v>79</v>
      </c>
      <c r="E193" s="106" t="s">
        <v>60</v>
      </c>
      <c r="F193" s="75">
        <v>123</v>
      </c>
      <c r="G193" s="62" t="s">
        <v>68</v>
      </c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22">
        <f t="shared" ref="T193:T194" si="40">SUM(H193:S193)</f>
        <v>0</v>
      </c>
      <c r="U193" s="22">
        <f t="shared" si="37"/>
        <v>0</v>
      </c>
      <c r="V193" s="104">
        <f>SUM(T193:U194)</f>
        <v>13000000</v>
      </c>
    </row>
    <row r="194" spans="1:22" ht="15.75" customHeight="1" thickBot="1" x14ac:dyDescent="0.3">
      <c r="A194" s="114"/>
      <c r="B194" s="115"/>
      <c r="C194" s="115"/>
      <c r="D194" s="116"/>
      <c r="E194" s="107"/>
      <c r="F194" s="64">
        <v>144</v>
      </c>
      <c r="G194" s="66" t="s">
        <v>31</v>
      </c>
      <c r="H194" s="23">
        <v>1000000</v>
      </c>
      <c r="I194" s="23">
        <v>1000000</v>
      </c>
      <c r="J194" s="23">
        <v>1000000</v>
      </c>
      <c r="K194" s="23">
        <v>1000000</v>
      </c>
      <c r="L194" s="23">
        <v>1000000</v>
      </c>
      <c r="M194" s="23">
        <v>1000000</v>
      </c>
      <c r="N194" s="23">
        <v>1000000</v>
      </c>
      <c r="O194" s="23">
        <v>1000000</v>
      </c>
      <c r="P194" s="23">
        <v>1000000</v>
      </c>
      <c r="Q194" s="23">
        <v>1000000</v>
      </c>
      <c r="R194" s="23">
        <v>1000000</v>
      </c>
      <c r="S194" s="23">
        <v>1000000</v>
      </c>
      <c r="T194" s="25">
        <f t="shared" si="40"/>
        <v>12000000</v>
      </c>
      <c r="U194" s="25">
        <f t="shared" si="37"/>
        <v>1000000</v>
      </c>
      <c r="V194" s="105"/>
    </row>
    <row r="195" spans="1:22" ht="15" customHeight="1" x14ac:dyDescent="0.25">
      <c r="A195" s="102">
        <v>57</v>
      </c>
      <c r="B195" s="104"/>
      <c r="C195" s="104">
        <v>5972427</v>
      </c>
      <c r="D195" s="106" t="s">
        <v>93</v>
      </c>
      <c r="E195" s="106" t="s">
        <v>60</v>
      </c>
      <c r="F195" s="75">
        <v>123</v>
      </c>
      <c r="G195" s="62" t="s">
        <v>68</v>
      </c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50">
        <f t="shared" ref="T195:T196" si="41">SUM(H195:S195)</f>
        <v>0</v>
      </c>
      <c r="U195" s="50">
        <f t="shared" si="37"/>
        <v>0</v>
      </c>
      <c r="V195" s="108">
        <f>SUM(T195:U196)</f>
        <v>7800000</v>
      </c>
    </row>
    <row r="196" spans="1:22" ht="15.75" customHeight="1" thickBot="1" x14ac:dyDescent="0.3">
      <c r="A196" s="103"/>
      <c r="B196" s="105"/>
      <c r="C196" s="105"/>
      <c r="D196" s="107"/>
      <c r="E196" s="107"/>
      <c r="F196" s="79">
        <v>144</v>
      </c>
      <c r="G196" s="66" t="s">
        <v>31</v>
      </c>
      <c r="H196" s="23">
        <v>600000</v>
      </c>
      <c r="I196" s="23">
        <v>600000</v>
      </c>
      <c r="J196" s="23">
        <v>600000</v>
      </c>
      <c r="K196" s="23">
        <v>600000</v>
      </c>
      <c r="L196" s="23">
        <v>600000</v>
      </c>
      <c r="M196" s="23">
        <v>600000</v>
      </c>
      <c r="N196" s="23">
        <v>600000</v>
      </c>
      <c r="O196" s="23">
        <v>600000</v>
      </c>
      <c r="P196" s="23">
        <v>600000</v>
      </c>
      <c r="Q196" s="23">
        <v>600000</v>
      </c>
      <c r="R196" s="23">
        <v>600000</v>
      </c>
      <c r="S196" s="23">
        <v>600000</v>
      </c>
      <c r="T196" s="25">
        <f t="shared" si="41"/>
        <v>7200000</v>
      </c>
      <c r="U196" s="25">
        <f t="shared" si="37"/>
        <v>600000</v>
      </c>
      <c r="V196" s="109"/>
    </row>
    <row r="197" spans="1:22" ht="14.25" customHeight="1" x14ac:dyDescent="0.25">
      <c r="A197" s="42">
        <v>58</v>
      </c>
      <c r="B197" s="43"/>
      <c r="C197" s="36"/>
      <c r="D197" s="37"/>
      <c r="E197" s="37"/>
      <c r="F197" s="38"/>
      <c r="G197" s="8"/>
      <c r="H197" s="34"/>
      <c r="I197" s="35"/>
      <c r="J197" s="35"/>
      <c r="K197" s="35"/>
      <c r="L197" s="35"/>
      <c r="M197" s="35"/>
      <c r="N197" s="35"/>
      <c r="O197" s="35"/>
      <c r="P197" s="35"/>
      <c r="Q197" s="16"/>
      <c r="R197" s="16"/>
      <c r="S197" s="16"/>
      <c r="T197" s="22"/>
      <c r="U197" s="22"/>
      <c r="V197" s="44"/>
    </row>
    <row r="198" spans="1:22" ht="14.25" customHeight="1" x14ac:dyDescent="0.25">
      <c r="A198" s="20">
        <v>59</v>
      </c>
      <c r="B198" s="30"/>
      <c r="C198" s="32"/>
      <c r="D198" s="19"/>
      <c r="E198" s="19"/>
      <c r="F198" s="21"/>
      <c r="G198" s="15"/>
      <c r="H198" s="27"/>
      <c r="I198" s="29"/>
      <c r="J198" s="29"/>
      <c r="K198" s="29"/>
      <c r="L198" s="29"/>
      <c r="M198" s="29"/>
      <c r="N198" s="29"/>
      <c r="O198" s="29"/>
      <c r="P198" s="29"/>
      <c r="Q198" s="18"/>
      <c r="R198" s="18"/>
      <c r="S198" s="18"/>
      <c r="T198" s="26"/>
      <c r="U198" s="22"/>
      <c r="V198" s="31"/>
    </row>
    <row r="199" spans="1:22" ht="15" customHeight="1" thickBot="1" x14ac:dyDescent="0.3">
      <c r="A199" s="20">
        <v>60</v>
      </c>
      <c r="B199" s="30"/>
      <c r="C199" s="32"/>
      <c r="D199" s="19"/>
      <c r="E199" s="19"/>
      <c r="F199" s="21"/>
      <c r="G199" s="15"/>
      <c r="H199" s="2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5"/>
      <c r="U199" s="22">
        <f t="shared" si="29"/>
        <v>0</v>
      </c>
      <c r="V199" s="31"/>
    </row>
    <row r="200" spans="1:22" ht="13.8" x14ac:dyDescent="0.25">
      <c r="A200" s="110" t="s">
        <v>16</v>
      </c>
      <c r="B200" s="111"/>
      <c r="C200" s="111"/>
      <c r="D200" s="112"/>
      <c r="E200" s="33"/>
      <c r="F200" s="33"/>
      <c r="G200" s="33"/>
      <c r="H200" s="13">
        <f t="shared" ref="H200:V200" si="42">SUM(H9:H199)</f>
        <v>101520000</v>
      </c>
      <c r="I200" s="13">
        <f t="shared" si="42"/>
        <v>107220000</v>
      </c>
      <c r="J200" s="13">
        <f t="shared" si="42"/>
        <v>104740000</v>
      </c>
      <c r="K200" s="13">
        <f t="shared" si="42"/>
        <v>101820000</v>
      </c>
      <c r="L200" s="13">
        <f t="shared" si="42"/>
        <v>102720000</v>
      </c>
      <c r="M200" s="13">
        <f t="shared" si="42"/>
        <v>102620000</v>
      </c>
      <c r="N200" s="13">
        <f t="shared" si="42"/>
        <v>104105000</v>
      </c>
      <c r="O200" s="13">
        <f t="shared" si="42"/>
        <v>108170000</v>
      </c>
      <c r="P200" s="13">
        <f t="shared" si="42"/>
        <v>105770000</v>
      </c>
      <c r="Q200" s="13">
        <f t="shared" si="42"/>
        <v>104720000</v>
      </c>
      <c r="R200" s="13">
        <f t="shared" si="42"/>
        <v>106920000</v>
      </c>
      <c r="S200" s="13">
        <f t="shared" si="42"/>
        <v>102430000</v>
      </c>
      <c r="T200" s="13">
        <f t="shared" si="42"/>
        <v>1252755000</v>
      </c>
      <c r="U200" s="13">
        <f t="shared" si="42"/>
        <v>102875833.33333331</v>
      </c>
      <c r="V200" s="13">
        <f t="shared" si="42"/>
        <v>1355630833.3333335</v>
      </c>
    </row>
    <row r="201" spans="1:22" ht="25.5" customHeight="1" x14ac:dyDescent="0.25">
      <c r="A201" s="4"/>
      <c r="B201" s="4"/>
      <c r="C201" s="7"/>
      <c r="D201" s="6" t="s">
        <v>32</v>
      </c>
      <c r="E201" s="6"/>
      <c r="F201" s="5"/>
      <c r="G201" s="6"/>
      <c r="H201" s="101" t="s">
        <v>94</v>
      </c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</row>
    <row r="202" spans="1:22" x14ac:dyDescent="0.25"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0"/>
      <c r="U202" s="100"/>
      <c r="V202" s="100"/>
    </row>
    <row r="203" spans="1:22" x14ac:dyDescent="0.25">
      <c r="H203" s="100"/>
      <c r="I203" s="100"/>
      <c r="J203" s="100"/>
      <c r="K203" s="100"/>
      <c r="L203" s="100"/>
      <c r="M203" s="100"/>
      <c r="N203" s="100"/>
      <c r="O203" s="100"/>
      <c r="P203" s="100"/>
      <c r="Q203" s="100"/>
      <c r="R203" s="100"/>
      <c r="S203" s="100"/>
      <c r="T203" s="100"/>
      <c r="U203" s="100"/>
      <c r="V203" s="100"/>
    </row>
  </sheetData>
  <autoFilter ref="A8:V201" xr:uid="{00000000-0009-0000-0000-000000000000}"/>
  <mergeCells count="264">
    <mergeCell ref="B18:B21"/>
    <mergeCell ref="C27:C31"/>
    <mergeCell ref="D27:D31"/>
    <mergeCell ref="A46:A49"/>
    <mergeCell ref="E9:E12"/>
    <mergeCell ref="A36:A40"/>
    <mergeCell ref="C36:C40"/>
    <mergeCell ref="A9:A12"/>
    <mergeCell ref="B9:B12"/>
    <mergeCell ref="C9:C12"/>
    <mergeCell ref="D9:D12"/>
    <mergeCell ref="B32:B35"/>
    <mergeCell ref="A13:A17"/>
    <mergeCell ref="A32:A35"/>
    <mergeCell ref="B13:B17"/>
    <mergeCell ref="C13:C17"/>
    <mergeCell ref="D13:D17"/>
    <mergeCell ref="C32:C35"/>
    <mergeCell ref="D32:D35"/>
    <mergeCell ref="A22:A26"/>
    <mergeCell ref="B22:B26"/>
    <mergeCell ref="C22:C26"/>
    <mergeCell ref="D22:D26"/>
    <mergeCell ref="A27:A31"/>
    <mergeCell ref="A18:A21"/>
    <mergeCell ref="D54:D60"/>
    <mergeCell ref="C46:C49"/>
    <mergeCell ref="D46:D49"/>
    <mergeCell ref="C61:C64"/>
    <mergeCell ref="B41:B45"/>
    <mergeCell ref="D36:D40"/>
    <mergeCell ref="A6:V6"/>
    <mergeCell ref="A7:V7"/>
    <mergeCell ref="D111:D113"/>
    <mergeCell ref="C111:C113"/>
    <mergeCell ref="B111:B113"/>
    <mergeCell ref="A111:A113"/>
    <mergeCell ref="V111:V113"/>
    <mergeCell ref="V102:V107"/>
    <mergeCell ref="A98:A101"/>
    <mergeCell ref="B98:B101"/>
    <mergeCell ref="C98:C101"/>
    <mergeCell ref="D98:D101"/>
    <mergeCell ref="V98:V101"/>
    <mergeCell ref="D18:D21"/>
    <mergeCell ref="B90:B92"/>
    <mergeCell ref="E18:E21"/>
    <mergeCell ref="C18:C21"/>
    <mergeCell ref="B27:B31"/>
    <mergeCell ref="E33:E34"/>
    <mergeCell ref="E47:E48"/>
    <mergeCell ref="A41:A45"/>
    <mergeCell ref="A54:A60"/>
    <mergeCell ref="B46:B49"/>
    <mergeCell ref="D73:D76"/>
    <mergeCell ref="AA84:AC84"/>
    <mergeCell ref="B36:B40"/>
    <mergeCell ref="C41:C45"/>
    <mergeCell ref="D41:D45"/>
    <mergeCell ref="V80:V84"/>
    <mergeCell ref="V41:V45"/>
    <mergeCell ref="V46:V49"/>
    <mergeCell ref="V54:V60"/>
    <mergeCell ref="V61:V64"/>
    <mergeCell ref="V65:V67"/>
    <mergeCell ref="D50:D53"/>
    <mergeCell ref="B50:B53"/>
    <mergeCell ref="C50:C53"/>
    <mergeCell ref="B65:B67"/>
    <mergeCell ref="C65:C67"/>
    <mergeCell ref="D61:D64"/>
    <mergeCell ref="B54:B60"/>
    <mergeCell ref="C54:C60"/>
    <mergeCell ref="V77:V79"/>
    <mergeCell ref="A80:A84"/>
    <mergeCell ref="B80:B84"/>
    <mergeCell ref="C80:C84"/>
    <mergeCell ref="D80:D84"/>
    <mergeCell ref="C90:C92"/>
    <mergeCell ref="D90:D92"/>
    <mergeCell ref="A90:A92"/>
    <mergeCell ref="B68:B72"/>
    <mergeCell ref="C68:C72"/>
    <mergeCell ref="D68:D72"/>
    <mergeCell ref="A77:A79"/>
    <mergeCell ref="B77:B79"/>
    <mergeCell ref="C77:C79"/>
    <mergeCell ref="D77:D79"/>
    <mergeCell ref="A68:A72"/>
    <mergeCell ref="B61:B64"/>
    <mergeCell ref="E62:E63"/>
    <mergeCell ref="D65:D67"/>
    <mergeCell ref="D108:D110"/>
    <mergeCell ref="A102:A107"/>
    <mergeCell ref="B102:B107"/>
    <mergeCell ref="C102:C107"/>
    <mergeCell ref="D102:D107"/>
    <mergeCell ref="A73:A76"/>
    <mergeCell ref="B73:B76"/>
    <mergeCell ref="C73:C76"/>
    <mergeCell ref="E102:E107"/>
    <mergeCell ref="E99:E100"/>
    <mergeCell ref="A85:A89"/>
    <mergeCell ref="B85:B89"/>
    <mergeCell ref="C85:C89"/>
    <mergeCell ref="D85:D89"/>
    <mergeCell ref="A93:A97"/>
    <mergeCell ref="B93:B97"/>
    <mergeCell ref="C93:C97"/>
    <mergeCell ref="A1:V5"/>
    <mergeCell ref="V85:V89"/>
    <mergeCell ref="V90:V92"/>
    <mergeCell ref="V93:V97"/>
    <mergeCell ref="V108:V110"/>
    <mergeCell ref="V68:V72"/>
    <mergeCell ref="V73:V76"/>
    <mergeCell ref="V9:V12"/>
    <mergeCell ref="V13:V17"/>
    <mergeCell ref="V18:V21"/>
    <mergeCell ref="V36:V40"/>
    <mergeCell ref="V22:V26"/>
    <mergeCell ref="V27:V31"/>
    <mergeCell ref="V32:V35"/>
    <mergeCell ref="V50:V53"/>
    <mergeCell ref="A108:A110"/>
    <mergeCell ref="B108:B110"/>
    <mergeCell ref="C108:C110"/>
    <mergeCell ref="D93:D97"/>
    <mergeCell ref="E51:E52"/>
    <mergeCell ref="E74:E75"/>
    <mergeCell ref="A50:A53"/>
    <mergeCell ref="A65:A67"/>
    <mergeCell ref="A61:A64"/>
    <mergeCell ref="V127:V130"/>
    <mergeCell ref="E128:E129"/>
    <mergeCell ref="C131:C133"/>
    <mergeCell ref="D131:D133"/>
    <mergeCell ref="V131:V133"/>
    <mergeCell ref="A127:A130"/>
    <mergeCell ref="B127:B130"/>
    <mergeCell ref="A131:A133"/>
    <mergeCell ref="B131:B133"/>
    <mergeCell ref="E119:E122"/>
    <mergeCell ref="E123:E126"/>
    <mergeCell ref="E114:E118"/>
    <mergeCell ref="V123:V126"/>
    <mergeCell ref="C123:C126"/>
    <mergeCell ref="D123:D126"/>
    <mergeCell ref="C114:C118"/>
    <mergeCell ref="D114:D118"/>
    <mergeCell ref="V114:V118"/>
    <mergeCell ref="C119:C122"/>
    <mergeCell ref="V119:V122"/>
    <mergeCell ref="V134:V137"/>
    <mergeCell ref="A138:A141"/>
    <mergeCell ref="B138:B141"/>
    <mergeCell ref="C134:C137"/>
    <mergeCell ref="D134:D137"/>
    <mergeCell ref="E135:E136"/>
    <mergeCell ref="A134:A137"/>
    <mergeCell ref="B134:B137"/>
    <mergeCell ref="V155:V157"/>
    <mergeCell ref="C138:C141"/>
    <mergeCell ref="D138:D141"/>
    <mergeCell ref="V138:V141"/>
    <mergeCell ref="E139:E140"/>
    <mergeCell ref="A147:A150"/>
    <mergeCell ref="B147:B150"/>
    <mergeCell ref="C147:C150"/>
    <mergeCell ref="D147:D150"/>
    <mergeCell ref="V147:V150"/>
    <mergeCell ref="E148:E149"/>
    <mergeCell ref="A142:A146"/>
    <mergeCell ref="B142:B146"/>
    <mergeCell ref="C142:C146"/>
    <mergeCell ref="D142:D146"/>
    <mergeCell ref="C151:C154"/>
    <mergeCell ref="A171:A175"/>
    <mergeCell ref="B171:B175"/>
    <mergeCell ref="C171:C175"/>
    <mergeCell ref="D171:D175"/>
    <mergeCell ref="E171:E175"/>
    <mergeCell ref="V151:V154"/>
    <mergeCell ref="C155:C157"/>
    <mergeCell ref="D155:D157"/>
    <mergeCell ref="V171:V175"/>
    <mergeCell ref="A158:A160"/>
    <mergeCell ref="B158:B160"/>
    <mergeCell ref="C158:C160"/>
    <mergeCell ref="D158:D160"/>
    <mergeCell ref="A155:A157"/>
    <mergeCell ref="B155:B157"/>
    <mergeCell ref="E152:E153"/>
    <mergeCell ref="A151:A154"/>
    <mergeCell ref="B151:B154"/>
    <mergeCell ref="D151:D154"/>
    <mergeCell ref="D119:D122"/>
    <mergeCell ref="C127:C130"/>
    <mergeCell ref="D127:D130"/>
    <mergeCell ref="A114:A118"/>
    <mergeCell ref="A123:A126"/>
    <mergeCell ref="A119:A122"/>
    <mergeCell ref="B123:B126"/>
    <mergeCell ref="B119:B122"/>
    <mergeCell ref="B114:B118"/>
    <mergeCell ref="A165:A170"/>
    <mergeCell ref="B165:B170"/>
    <mergeCell ref="C165:C170"/>
    <mergeCell ref="D165:D170"/>
    <mergeCell ref="V165:V170"/>
    <mergeCell ref="A161:A164"/>
    <mergeCell ref="B161:B164"/>
    <mergeCell ref="C161:C164"/>
    <mergeCell ref="D161:D164"/>
    <mergeCell ref="E167:E168"/>
    <mergeCell ref="E162:E163"/>
    <mergeCell ref="V142:V146"/>
    <mergeCell ref="A176:A180"/>
    <mergeCell ref="B176:B180"/>
    <mergeCell ref="C176:C180"/>
    <mergeCell ref="D176:D180"/>
    <mergeCell ref="E176:E180"/>
    <mergeCell ref="V176:V180"/>
    <mergeCell ref="V158:V160"/>
    <mergeCell ref="V161:V164"/>
    <mergeCell ref="A182:A185"/>
    <mergeCell ref="B182:B185"/>
    <mergeCell ref="C182:C185"/>
    <mergeCell ref="D182:D185"/>
    <mergeCell ref="V182:V185"/>
    <mergeCell ref="E183:E184"/>
    <mergeCell ref="A187:A188"/>
    <mergeCell ref="B187:B188"/>
    <mergeCell ref="C187:C188"/>
    <mergeCell ref="D187:D188"/>
    <mergeCell ref="E187:E188"/>
    <mergeCell ref="V187:V188"/>
    <mergeCell ref="A189:A190"/>
    <mergeCell ref="B189:B190"/>
    <mergeCell ref="C189:C190"/>
    <mergeCell ref="D189:D190"/>
    <mergeCell ref="E189:E190"/>
    <mergeCell ref="V189:V190"/>
    <mergeCell ref="A191:A192"/>
    <mergeCell ref="B191:B192"/>
    <mergeCell ref="C191:C192"/>
    <mergeCell ref="D191:D192"/>
    <mergeCell ref="E191:E192"/>
    <mergeCell ref="V191:V192"/>
    <mergeCell ref="A193:A194"/>
    <mergeCell ref="B193:B194"/>
    <mergeCell ref="C193:C194"/>
    <mergeCell ref="D193:D194"/>
    <mergeCell ref="E193:E194"/>
    <mergeCell ref="V193:V194"/>
    <mergeCell ref="H202:V203"/>
    <mergeCell ref="H201:V201"/>
    <mergeCell ref="A195:A196"/>
    <mergeCell ref="B195:B196"/>
    <mergeCell ref="C195:C196"/>
    <mergeCell ref="D195:D196"/>
    <mergeCell ref="E195:E196"/>
    <mergeCell ref="V195:V196"/>
    <mergeCell ref="A200:D200"/>
  </mergeCells>
  <printOptions horizontalCentered="1"/>
  <pageMargins left="0.15748031496062992" right="0.15748031496062992" top="0.39370078740157483" bottom="0.47244094488188981" header="0.15748031496062992" footer="0.15748031496062992"/>
  <pageSetup paperSize="10000" scale="39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total de asignaciones 7º 5189</vt:lpstr>
      <vt:lpstr>'total de asignaciones 7º 5189'!Área_de_impresión</vt:lpstr>
      <vt:lpstr>'total de asignaciones 7º 5189'!Títulos_a_imprimir</vt:lpstr>
    </vt:vector>
  </TitlesOfParts>
  <Company>xxxxxxx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*********</dc:creator>
  <cp:lastModifiedBy>Usuario</cp:lastModifiedBy>
  <cp:lastPrinted>2025-01-28T10:17:03Z</cp:lastPrinted>
  <dcterms:created xsi:type="dcterms:W3CDTF">2003-03-07T14:03:57Z</dcterms:created>
  <dcterms:modified xsi:type="dcterms:W3CDTF">2025-01-28T13:08:44Z</dcterms:modified>
</cp:coreProperties>
</file>