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0490" windowHeight="7665"/>
  </bookViews>
  <sheets>
    <sheet name="total de asignaciones 7º 5189" sheetId="103" r:id="rId1"/>
  </sheets>
  <definedNames>
    <definedName name="_xlnm._FilterDatabase" localSheetId="0" hidden="1">'total de asignaciones 7º 5189'!$A$8:$V$119</definedName>
    <definedName name="_xlnm.Print_Area" localSheetId="0">'total de asignaciones 7º 5189'!$A$1:$V$289</definedName>
    <definedName name="_xlnm.Print_Titles" localSheetId="0">'total de asignaciones 7º 5189'!$8:$8</definedName>
  </definedNames>
  <calcPr calcId="144525"/>
</workbook>
</file>

<file path=xl/calcChain.xml><?xml version="1.0" encoding="utf-8"?>
<calcChain xmlns="http://schemas.openxmlformats.org/spreadsheetml/2006/main">
  <c r="U14" i="103" l="1"/>
  <c r="U15" i="103"/>
  <c r="U22" i="103"/>
  <c r="T284" i="103" l="1"/>
  <c r="U284" i="103" s="1"/>
  <c r="T283" i="103"/>
  <c r="T282" i="103"/>
  <c r="U282" i="103" s="1"/>
  <c r="T281" i="103"/>
  <c r="U281" i="103" s="1"/>
  <c r="T280" i="103"/>
  <c r="U280" i="103" s="1"/>
  <c r="T279" i="103"/>
  <c r="U279" i="103" s="1"/>
  <c r="T278" i="103"/>
  <c r="U278" i="103" s="1"/>
  <c r="T277" i="103"/>
  <c r="U277" i="103" s="1"/>
  <c r="T190" i="103"/>
  <c r="T276" i="103"/>
  <c r="U276" i="103" s="1"/>
  <c r="T275" i="103"/>
  <c r="U275" i="103" s="1"/>
  <c r="T274" i="103"/>
  <c r="U274" i="103" s="1"/>
  <c r="T273" i="103"/>
  <c r="U273" i="103" s="1"/>
  <c r="T272" i="103"/>
  <c r="U272" i="103" s="1"/>
  <c r="T271" i="103"/>
  <c r="U271" i="103" s="1"/>
  <c r="T270" i="103"/>
  <c r="T269" i="103"/>
  <c r="T268" i="103"/>
  <c r="T267" i="103"/>
  <c r="V271" i="103" l="1"/>
  <c r="V277" i="103"/>
  <c r="V281" i="103"/>
  <c r="V279" i="103"/>
  <c r="U283" i="103"/>
  <c r="V283" i="103" s="1"/>
  <c r="V275" i="103"/>
  <c r="V273" i="103"/>
  <c r="U270" i="103"/>
  <c r="V270" i="103" s="1"/>
  <c r="U269" i="103"/>
  <c r="V269" i="103" s="1"/>
  <c r="U268" i="103"/>
  <c r="V268" i="103" s="1"/>
  <c r="U267" i="103"/>
  <c r="V267" i="103" s="1"/>
  <c r="T266" i="103"/>
  <c r="U266" i="103" s="1"/>
  <c r="T265" i="103"/>
  <c r="T264" i="103"/>
  <c r="T263" i="103"/>
  <c r="U263" i="103" s="1"/>
  <c r="T262" i="103"/>
  <c r="U262" i="103" s="1"/>
  <c r="T261" i="103"/>
  <c r="U261" i="103" s="1"/>
  <c r="T260" i="103"/>
  <c r="U260" i="103" s="1"/>
  <c r="T259" i="103"/>
  <c r="T257" i="103"/>
  <c r="U257" i="103" s="1"/>
  <c r="T256" i="103"/>
  <c r="U256" i="103" s="1"/>
  <c r="T255" i="103"/>
  <c r="U255" i="103" s="1"/>
  <c r="T253" i="103"/>
  <c r="U253" i="103" s="1"/>
  <c r="T252" i="103"/>
  <c r="U252" i="103" s="1"/>
  <c r="T251" i="103"/>
  <c r="U287" i="103"/>
  <c r="H288" i="103"/>
  <c r="I288" i="103"/>
  <c r="J288" i="103"/>
  <c r="K288" i="103"/>
  <c r="L288" i="103"/>
  <c r="M288" i="103"/>
  <c r="N288" i="103"/>
  <c r="O288" i="103"/>
  <c r="P288" i="103"/>
  <c r="Q288" i="103"/>
  <c r="R288" i="103"/>
  <c r="S288" i="103"/>
  <c r="T249" i="103"/>
  <c r="U249" i="103" s="1"/>
  <c r="T248" i="103"/>
  <c r="U248" i="103" s="1"/>
  <c r="T247" i="103"/>
  <c r="V255" i="103" l="1"/>
  <c r="V266" i="103"/>
  <c r="U265" i="103"/>
  <c r="V265" i="103" s="1"/>
  <c r="U264" i="103"/>
  <c r="V264" i="103" s="1"/>
  <c r="V260" i="103"/>
  <c r="U259" i="103"/>
  <c r="V259" i="103" s="1"/>
  <c r="U251" i="103"/>
  <c r="V251" i="103" s="1"/>
  <c r="U247" i="103"/>
  <c r="V247" i="103" s="1"/>
  <c r="T241" i="103"/>
  <c r="U241" i="103" s="1"/>
  <c r="T242" i="103"/>
  <c r="U242" i="103" s="1"/>
  <c r="T243" i="103"/>
  <c r="U243" i="103" s="1"/>
  <c r="T244" i="103"/>
  <c r="U244" i="103" s="1"/>
  <c r="T245" i="103"/>
  <c r="T246" i="103"/>
  <c r="U246" i="103" s="1"/>
  <c r="U201" i="103"/>
  <c r="U245" i="103" l="1"/>
  <c r="V245" i="103" s="1"/>
  <c r="T38" i="103"/>
  <c r="T59" i="103" l="1"/>
  <c r="U59" i="103" s="1"/>
  <c r="T60" i="103"/>
  <c r="U60" i="103" s="1"/>
  <c r="T240" i="103"/>
  <c r="U240" i="103" s="1"/>
  <c r="V240" i="103" s="1"/>
  <c r="T11" i="103"/>
  <c r="U11" i="103" s="1"/>
  <c r="T12" i="103"/>
  <c r="T238" i="103"/>
  <c r="U238" i="103" s="1"/>
  <c r="T237" i="103"/>
  <c r="T236" i="103"/>
  <c r="U236" i="103" s="1"/>
  <c r="T235" i="103"/>
  <c r="T233" i="103"/>
  <c r="U233" i="103" s="1"/>
  <c r="T232" i="103"/>
  <c r="T231" i="103"/>
  <c r="U231" i="103" s="1"/>
  <c r="T230" i="103"/>
  <c r="U230" i="103" s="1"/>
  <c r="T228" i="103"/>
  <c r="U228" i="103" s="1"/>
  <c r="T227" i="103"/>
  <c r="T226" i="103"/>
  <c r="U226" i="103" s="1"/>
  <c r="T225" i="103"/>
  <c r="U225" i="103" s="1"/>
  <c r="U235" i="103" l="1"/>
  <c r="V235" i="103" s="1"/>
  <c r="V230" i="103"/>
  <c r="V225" i="103"/>
  <c r="T221" i="103"/>
  <c r="U221" i="103" s="1"/>
  <c r="T222" i="103"/>
  <c r="U222" i="103" s="1"/>
  <c r="T223" i="103"/>
  <c r="U223" i="103" s="1"/>
  <c r="T224" i="103"/>
  <c r="U224" i="103" s="1"/>
  <c r="T220" i="103" l="1"/>
  <c r="U220" i="103" l="1"/>
  <c r="V220" i="103" s="1"/>
  <c r="T45" i="103"/>
  <c r="U45" i="103" s="1"/>
  <c r="T83" i="103" l="1"/>
  <c r="U83" i="103" s="1"/>
  <c r="T17" i="103" l="1"/>
  <c r="T219" i="103"/>
  <c r="U219" i="103" s="1"/>
  <c r="T218" i="103"/>
  <c r="U218" i="103" s="1"/>
  <c r="T217" i="103"/>
  <c r="U217" i="103" s="1"/>
  <c r="T216" i="103"/>
  <c r="U216" i="103" s="1"/>
  <c r="T215" i="103"/>
  <c r="T214" i="103"/>
  <c r="T213" i="103"/>
  <c r="U213" i="103" s="1"/>
  <c r="T212" i="103"/>
  <c r="U212" i="103" s="1"/>
  <c r="T211" i="103"/>
  <c r="U211" i="103" s="1"/>
  <c r="T210" i="103"/>
  <c r="U210" i="103" s="1"/>
  <c r="T209" i="103"/>
  <c r="T208" i="103"/>
  <c r="T207" i="103"/>
  <c r="U207" i="103" s="1"/>
  <c r="T206" i="103"/>
  <c r="U206" i="103" s="1"/>
  <c r="T205" i="103"/>
  <c r="T204" i="103"/>
  <c r="T203" i="103"/>
  <c r="U203" i="103" s="1"/>
  <c r="T202" i="103"/>
  <c r="U202" i="103" s="1"/>
  <c r="T201" i="103"/>
  <c r="T200" i="103"/>
  <c r="T199" i="103"/>
  <c r="U199" i="103" s="1"/>
  <c r="T198" i="103"/>
  <c r="U198" i="103" s="1"/>
  <c r="T197" i="103"/>
  <c r="U197" i="103" s="1"/>
  <c r="T196" i="103"/>
  <c r="U196" i="103" s="1"/>
  <c r="T195" i="103"/>
  <c r="U195" i="103" s="1"/>
  <c r="T194" i="103"/>
  <c r="U194" i="103" s="1"/>
  <c r="T193" i="103"/>
  <c r="T192" i="103"/>
  <c r="U192" i="103" s="1"/>
  <c r="T191" i="103"/>
  <c r="U191" i="103" s="1"/>
  <c r="U190" i="103"/>
  <c r="T189" i="103"/>
  <c r="U189" i="103" s="1"/>
  <c r="T188" i="103"/>
  <c r="U188" i="103" s="1"/>
  <c r="T186" i="103"/>
  <c r="U186" i="103" s="1"/>
  <c r="T185" i="103"/>
  <c r="U185" i="103" s="1"/>
  <c r="T184" i="103"/>
  <c r="U184" i="103" s="1"/>
  <c r="T182" i="103"/>
  <c r="U182" i="103" s="1"/>
  <c r="T181" i="103"/>
  <c r="T180" i="103"/>
  <c r="U180" i="103" s="1"/>
  <c r="T179" i="103"/>
  <c r="U179" i="103" s="1"/>
  <c r="T178" i="103"/>
  <c r="U178" i="103" s="1"/>
  <c r="T177" i="103"/>
  <c r="T176" i="103"/>
  <c r="U176" i="103" s="1"/>
  <c r="T175" i="103"/>
  <c r="U175" i="103" s="1"/>
  <c r="T173" i="103"/>
  <c r="U173" i="103" s="1"/>
  <c r="T172" i="103"/>
  <c r="T171" i="103"/>
  <c r="U171" i="103" s="1"/>
  <c r="T170" i="103"/>
  <c r="T169" i="103"/>
  <c r="U169" i="103" s="1"/>
  <c r="T168" i="103"/>
  <c r="U168" i="103" s="1"/>
  <c r="T167" i="103"/>
  <c r="U167" i="103" s="1"/>
  <c r="T166" i="103"/>
  <c r="U166" i="103" s="1"/>
  <c r="T165" i="103"/>
  <c r="U165" i="103" s="1"/>
  <c r="T164" i="103"/>
  <c r="U164" i="103" s="1"/>
  <c r="T163" i="103"/>
  <c r="U163" i="103" s="1"/>
  <c r="T162" i="103"/>
  <c r="U162" i="103" s="1"/>
  <c r="T161" i="103"/>
  <c r="U161" i="103" s="1"/>
  <c r="T160" i="103"/>
  <c r="U160" i="103" s="1"/>
  <c r="T159" i="103"/>
  <c r="T158" i="103"/>
  <c r="U158" i="103" s="1"/>
  <c r="T157" i="103"/>
  <c r="U157" i="103" s="1"/>
  <c r="T155" i="103"/>
  <c r="U155" i="103" s="1"/>
  <c r="T154" i="103"/>
  <c r="U154" i="103" s="1"/>
  <c r="T153" i="103"/>
  <c r="T151" i="103"/>
  <c r="U151" i="103" s="1"/>
  <c r="T150" i="103"/>
  <c r="T149" i="103"/>
  <c r="U149" i="103" s="1"/>
  <c r="T148" i="103"/>
  <c r="T147" i="103"/>
  <c r="U147" i="103" s="1"/>
  <c r="T146" i="103"/>
  <c r="T145" i="103"/>
  <c r="U145" i="103" s="1"/>
  <c r="T144" i="103"/>
  <c r="T143" i="103"/>
  <c r="U143" i="103" s="1"/>
  <c r="T142" i="103"/>
  <c r="U142" i="103" s="1"/>
  <c r="T141" i="103"/>
  <c r="U141" i="103" s="1"/>
  <c r="T139" i="103"/>
  <c r="U139" i="103" s="1"/>
  <c r="T138" i="103"/>
  <c r="U138" i="103" s="1"/>
  <c r="T137" i="103"/>
  <c r="T136" i="103"/>
  <c r="U136" i="103" s="1"/>
  <c r="T135" i="103"/>
  <c r="T134" i="103"/>
  <c r="U134" i="103" s="1"/>
  <c r="T133" i="103"/>
  <c r="U133" i="103" s="1"/>
  <c r="T131" i="103"/>
  <c r="U131" i="103" s="1"/>
  <c r="T130" i="103"/>
  <c r="T129" i="103"/>
  <c r="U129" i="103" s="1"/>
  <c r="T128" i="103"/>
  <c r="U128" i="103" s="1"/>
  <c r="T126" i="103"/>
  <c r="U126" i="103" s="1"/>
  <c r="T125" i="103"/>
  <c r="U125" i="103" s="1"/>
  <c r="T124" i="103"/>
  <c r="U124" i="103" s="1"/>
  <c r="T123" i="103"/>
  <c r="U123" i="103" s="1"/>
  <c r="T122" i="103"/>
  <c r="U122" i="103" s="1"/>
  <c r="T121" i="103"/>
  <c r="T120" i="103"/>
  <c r="U120" i="103" s="1"/>
  <c r="T119" i="103"/>
  <c r="U119" i="103" s="1"/>
  <c r="T118" i="103"/>
  <c r="U118" i="103" s="1"/>
  <c r="T117" i="103"/>
  <c r="U117" i="103" s="1"/>
  <c r="T116" i="103"/>
  <c r="T9" i="103"/>
  <c r="T10" i="103"/>
  <c r="U10" i="103" s="1"/>
  <c r="U144" i="103" l="1"/>
  <c r="V144" i="103" s="1"/>
  <c r="U148" i="103"/>
  <c r="V148" i="103" s="1"/>
  <c r="U153" i="103"/>
  <c r="V153" i="103" s="1"/>
  <c r="U193" i="103"/>
  <c r="V191" i="103" s="1"/>
  <c r="U9" i="103"/>
  <c r="U116" i="103"/>
  <c r="V116" i="103" s="1"/>
  <c r="V124" i="103"/>
  <c r="V119" i="103"/>
  <c r="V128" i="103"/>
  <c r="V133" i="103"/>
  <c r="V188" i="103"/>
  <c r="V165" i="103"/>
  <c r="U170" i="103"/>
  <c r="V170" i="103" s="1"/>
  <c r="V194" i="103"/>
  <c r="V202" i="103"/>
  <c r="V175" i="103"/>
  <c r="V179" i="103"/>
  <c r="V184" i="103"/>
  <c r="V197" i="103"/>
  <c r="U204" i="103"/>
  <c r="V204" i="103" s="1"/>
  <c r="U208" i="103"/>
  <c r="V208" i="103" s="1"/>
  <c r="U214" i="103"/>
  <c r="V214" i="103" s="1"/>
  <c r="V141" i="103"/>
  <c r="V161" i="103"/>
  <c r="V157" i="103"/>
  <c r="V168" i="103"/>
  <c r="U137" i="103"/>
  <c r="V137" i="103" s="1"/>
  <c r="T115" i="103"/>
  <c r="U115" i="103" s="1"/>
  <c r="T114" i="103"/>
  <c r="T113" i="103"/>
  <c r="U113" i="103" s="1"/>
  <c r="T112" i="103"/>
  <c r="U112" i="103" s="1"/>
  <c r="T111" i="103"/>
  <c r="U111" i="103" s="1"/>
  <c r="T110" i="103"/>
  <c r="U110" i="103" s="1"/>
  <c r="T109" i="103"/>
  <c r="U109" i="103" s="1"/>
  <c r="T108" i="103"/>
  <c r="T107" i="103"/>
  <c r="U107" i="103" s="1"/>
  <c r="T106" i="103"/>
  <c r="U106" i="103" s="1"/>
  <c r="T105" i="103"/>
  <c r="U105" i="103" s="1"/>
  <c r="T104" i="103"/>
  <c r="U104" i="103" s="1"/>
  <c r="T103" i="103"/>
  <c r="U103" i="103" s="1"/>
  <c r="T102" i="103"/>
  <c r="U102" i="103" s="1"/>
  <c r="T101" i="103"/>
  <c r="U101" i="103" s="1"/>
  <c r="T100" i="103"/>
  <c r="U100" i="103" s="1"/>
  <c r="T99" i="103"/>
  <c r="U99" i="103" s="1"/>
  <c r="T98" i="103"/>
  <c r="U98" i="103" s="1"/>
  <c r="T97" i="103"/>
  <c r="U97" i="103" s="1"/>
  <c r="T96" i="103"/>
  <c r="U96" i="103" s="1"/>
  <c r="T95" i="103"/>
  <c r="U95" i="103" s="1"/>
  <c r="T94" i="103"/>
  <c r="U94" i="103" s="1"/>
  <c r="T93" i="103"/>
  <c r="U93" i="103" s="1"/>
  <c r="T92" i="103"/>
  <c r="T91" i="103"/>
  <c r="U91" i="103" s="1"/>
  <c r="T90" i="103"/>
  <c r="U90" i="103" s="1"/>
  <c r="T89" i="103"/>
  <c r="U89" i="103" s="1"/>
  <c r="T88" i="103"/>
  <c r="U88" i="103" s="1"/>
  <c r="T87" i="103"/>
  <c r="T86" i="103"/>
  <c r="U86" i="103" s="1"/>
  <c r="T85" i="103"/>
  <c r="U85" i="103" s="1"/>
  <c r="T84" i="103"/>
  <c r="U84" i="103" s="1"/>
  <c r="T82" i="103"/>
  <c r="U82" i="103" s="1"/>
  <c r="T81" i="103"/>
  <c r="U81" i="103" s="1"/>
  <c r="T80" i="103"/>
  <c r="U80" i="103" s="1"/>
  <c r="T79" i="103"/>
  <c r="U79" i="103" s="1"/>
  <c r="T78" i="103"/>
  <c r="U78" i="103" s="1"/>
  <c r="T77" i="103"/>
  <c r="U77" i="103" s="1"/>
  <c r="T76" i="103"/>
  <c r="T75" i="103"/>
  <c r="T74" i="103"/>
  <c r="U74" i="103" s="1"/>
  <c r="T73" i="103"/>
  <c r="T72" i="103"/>
  <c r="U72" i="103" s="1"/>
  <c r="T71" i="103"/>
  <c r="T70" i="103"/>
  <c r="U70" i="103" s="1"/>
  <c r="T69" i="103"/>
  <c r="U69" i="103" s="1"/>
  <c r="T68" i="103"/>
  <c r="U68" i="103" s="1"/>
  <c r="T67" i="103"/>
  <c r="U67" i="103" s="1"/>
  <c r="T66" i="103"/>
  <c r="U66" i="103" s="1"/>
  <c r="T65" i="103"/>
  <c r="U65" i="103" s="1"/>
  <c r="T64" i="103"/>
  <c r="U64" i="103" s="1"/>
  <c r="T63" i="103"/>
  <c r="T62" i="103"/>
  <c r="U62" i="103" s="1"/>
  <c r="T61" i="103"/>
  <c r="T57" i="103"/>
  <c r="U57" i="103" s="1"/>
  <c r="T56" i="103"/>
  <c r="T55" i="103"/>
  <c r="U55" i="103" s="1"/>
  <c r="T54" i="103"/>
  <c r="U54" i="103" s="1"/>
  <c r="T52" i="103"/>
  <c r="U52" i="103" s="1"/>
  <c r="T51" i="103"/>
  <c r="U51" i="103" s="1"/>
  <c r="T50" i="103"/>
  <c r="U50" i="103" s="1"/>
  <c r="T48" i="103"/>
  <c r="U48" i="103" s="1"/>
  <c r="T47" i="103"/>
  <c r="U47" i="103" s="1"/>
  <c r="T46" i="103"/>
  <c r="U46" i="103" s="1"/>
  <c r="T44" i="103"/>
  <c r="U44" i="103" s="1"/>
  <c r="T43" i="103"/>
  <c r="U43" i="103" s="1"/>
  <c r="T42" i="103"/>
  <c r="U42" i="103" s="1"/>
  <c r="T41" i="103"/>
  <c r="U41" i="103" s="1"/>
  <c r="T39" i="103"/>
  <c r="U39" i="103" s="1"/>
  <c r="T37" i="103"/>
  <c r="U37" i="103" s="1"/>
  <c r="T36" i="103"/>
  <c r="U36" i="103" s="1"/>
  <c r="T35" i="103"/>
  <c r="U35" i="103" s="1"/>
  <c r="T34" i="103"/>
  <c r="T33" i="103"/>
  <c r="U33" i="103" s="1"/>
  <c r="T32" i="103"/>
  <c r="T30" i="103"/>
  <c r="U30" i="103" s="1"/>
  <c r="T29" i="103"/>
  <c r="T28" i="103"/>
  <c r="U28" i="103" s="1"/>
  <c r="T27" i="103"/>
  <c r="T25" i="103"/>
  <c r="T24" i="103"/>
  <c r="T23" i="103"/>
  <c r="T22" i="103"/>
  <c r="T20" i="103"/>
  <c r="T19" i="103"/>
  <c r="U19" i="103" s="1"/>
  <c r="T18" i="103"/>
  <c r="U18" i="103" s="1"/>
  <c r="T16" i="103"/>
  <c r="T15" i="103"/>
  <c r="T14" i="103"/>
  <c r="T13" i="103"/>
  <c r="U13" i="103" s="1"/>
  <c r="V9" i="103" l="1"/>
  <c r="T288" i="103"/>
  <c r="U61" i="103"/>
  <c r="V59" i="103" s="1"/>
  <c r="U27" i="103"/>
  <c r="V27" i="103" s="1"/>
  <c r="U32" i="103"/>
  <c r="V32" i="103" s="1"/>
  <c r="U73" i="103"/>
  <c r="V73" i="103" s="1"/>
  <c r="V13" i="103"/>
  <c r="V103" i="103"/>
  <c r="V22" i="103"/>
  <c r="V41" i="103"/>
  <c r="V85" i="103"/>
  <c r="V95" i="103"/>
  <c r="V18" i="103"/>
  <c r="V107" i="103"/>
  <c r="V78" i="103"/>
  <c r="V90" i="103"/>
  <c r="V36" i="103"/>
  <c r="V50" i="103"/>
  <c r="V70" i="103"/>
  <c r="V113" i="103"/>
  <c r="V82" i="103"/>
  <c r="V66" i="103"/>
  <c r="V46" i="103"/>
  <c r="V54" i="103"/>
  <c r="V98" i="103"/>
  <c r="U288" i="103" l="1"/>
  <c r="V288" i="103"/>
</calcChain>
</file>

<file path=xl/sharedStrings.xml><?xml version="1.0" encoding="utf-8"?>
<sst xmlns="http://schemas.openxmlformats.org/spreadsheetml/2006/main" count="455" uniqueCount="129">
  <si>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</si>
  <si>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</si>
  <si>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</si>
  <si>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</si>
  <si>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</si>
  <si>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</si>
  <si>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</si>
  <si>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</si>
  <si>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</si>
  <si>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</si>
  <si>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</si>
  <si>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</si>
  <si>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LÍNEA</t>
  </si>
  <si>
    <t>C.I.C. N°</t>
  </si>
  <si>
    <t>NOMBRES Y APELLIDOS</t>
  </si>
  <si>
    <t>ORDEN N°</t>
  </si>
  <si>
    <t>TOTALES G.</t>
  </si>
  <si>
    <t>CONCEPTO</t>
  </si>
  <si>
    <t>DENOMINACIÓN</t>
  </si>
  <si>
    <t>Sueldos</t>
  </si>
  <si>
    <t>Gasto de Representación</t>
  </si>
  <si>
    <t>Viáticos</t>
  </si>
  <si>
    <t>Bonif. por Responsabilidad en el Cargo</t>
  </si>
  <si>
    <t>MONTO TOTAL</t>
  </si>
  <si>
    <t>Remuneración Extraordinaria</t>
  </si>
  <si>
    <t xml:space="preserve">PLANILLA GENERAL DE PAGOS </t>
  </si>
  <si>
    <t>Subsidio Familiar (Escolaridad de hijos)</t>
  </si>
  <si>
    <t>Subsidio Familiar (Nacimiento)</t>
  </si>
  <si>
    <t xml:space="preserve">MONTO A DICIEMBRE </t>
  </si>
  <si>
    <t>Subsidio Familiar (Defunción)</t>
  </si>
  <si>
    <t>Otros Gastos del Personal</t>
  </si>
  <si>
    <t>Subsidio Familiar (Escolaridad de Hijos)</t>
  </si>
  <si>
    <t>Remuneración Adicional</t>
  </si>
  <si>
    <t xml:space="preserve">Jornales </t>
  </si>
  <si>
    <t>Honorarios Profesionales</t>
  </si>
  <si>
    <t>Linea no se completa si es municipalidad</t>
  </si>
  <si>
    <t>Derlis Javier Benegas Carrera</t>
  </si>
  <si>
    <t>Claudelino Bogado Benega</t>
  </si>
  <si>
    <t xml:space="preserve">Sabrina Delvalle Maciel </t>
  </si>
  <si>
    <t xml:space="preserve">Maria Luz Benitez Balbuena </t>
  </si>
  <si>
    <t xml:space="preserve">Feliciano Quintana Duarte </t>
  </si>
  <si>
    <t xml:space="preserve">Ricardo Nervi </t>
  </si>
  <si>
    <t>Ramon Piris Avalos</t>
  </si>
  <si>
    <t>Carlos Javier Cardozo Silguero</t>
  </si>
  <si>
    <t>Adriana Nervi Alderete</t>
  </si>
  <si>
    <t>Luisa Fernandez</t>
  </si>
  <si>
    <t>Adolfo Bogado</t>
  </si>
  <si>
    <t xml:space="preserve">Maria Delfina Medina </t>
  </si>
  <si>
    <t xml:space="preserve">jornales </t>
  </si>
  <si>
    <t>Jose Ramon Benitez Romero</t>
  </si>
  <si>
    <t>Alberto Ramon Almada Fariña</t>
  </si>
  <si>
    <t xml:space="preserve">Dieta </t>
  </si>
  <si>
    <t>Marine Fatima Da Costa</t>
  </si>
  <si>
    <t xml:space="preserve">Nilson Ferreira da Costa </t>
  </si>
  <si>
    <t>Silvio Martinez</t>
  </si>
  <si>
    <t>Rosalina Hermosilla Fariña</t>
  </si>
  <si>
    <t>Roberto Chavez Gimenez</t>
  </si>
  <si>
    <t>Alexandre Roberto Engelsing</t>
  </si>
  <si>
    <t xml:space="preserve">Alcides Ramirez Araujo </t>
  </si>
  <si>
    <t xml:space="preserve">Albertano Ramon Rios Roa </t>
  </si>
  <si>
    <t>Julio Cesar Godoy Gayoso</t>
  </si>
  <si>
    <t xml:space="preserve">Eleuterio Arguello Morel </t>
  </si>
  <si>
    <t xml:space="preserve">Daniel Morel Baez </t>
  </si>
  <si>
    <t>Protacio Alarcon Ibarra</t>
  </si>
  <si>
    <t>Jose Ramirez Pintos</t>
  </si>
  <si>
    <t xml:space="preserve">Ladislaa Britez </t>
  </si>
  <si>
    <t xml:space="preserve">Victor Vera Fernande </t>
  </si>
  <si>
    <t xml:space="preserve">Alfredo Esteche Gomez </t>
  </si>
  <si>
    <t xml:space="preserve">Emilio Peralta Segovia </t>
  </si>
  <si>
    <t>Felipe Esquivel Amarilla</t>
  </si>
  <si>
    <t xml:space="preserve">Arnaldo Arguello Albarez </t>
  </si>
  <si>
    <t xml:space="preserve">Fernando Pascual  Alvarenga </t>
  </si>
  <si>
    <t xml:space="preserve">Diego Areco Valdovino </t>
  </si>
  <si>
    <t xml:space="preserve">Rodolfo Cuenca Escalante </t>
  </si>
  <si>
    <t>Jornales</t>
  </si>
  <si>
    <t xml:space="preserve">Crispin Villalba Escobar </t>
  </si>
  <si>
    <t xml:space="preserve">Ramon Antonio Franco </t>
  </si>
  <si>
    <t xml:space="preserve">Fernando Riquelme Iglesia </t>
  </si>
  <si>
    <t>Aporte Jubilatorio</t>
  </si>
  <si>
    <t>ESTADO</t>
  </si>
  <si>
    <t>MUNICIPALIDAD DE DOMINGO MARTINEZ DE IRALA CUMPLIMIENTO AL ARTÍCULO 7º DE LA LEY 5189/2014</t>
  </si>
  <si>
    <t>PERMANENTE</t>
  </si>
  <si>
    <t>CONTRATADO</t>
  </si>
  <si>
    <t>Emilce Villaba Maidana</t>
  </si>
  <si>
    <t>Eusebia Hermosilla Hermosilla</t>
  </si>
  <si>
    <t>Jorge Fonseca Almada</t>
  </si>
  <si>
    <t>Luis Alberto Bogado</t>
  </si>
  <si>
    <t>Nilda Alegre</t>
  </si>
  <si>
    <t>ELECTO</t>
  </si>
  <si>
    <t>Saturnino Morel Martinez</t>
  </si>
  <si>
    <t>Luis Alberto Alfonzo Brizuela</t>
  </si>
  <si>
    <t>Osvaldo Peralta Rotela</t>
  </si>
  <si>
    <t>Richard Medina Gonzalez</t>
  </si>
  <si>
    <t>Fernando Almada Benitez</t>
  </si>
  <si>
    <t>Remuneracion Extraordinarias</t>
  </si>
  <si>
    <t xml:space="preserve">Remuneracion Extraordinarias </t>
  </si>
  <si>
    <t>Remuneracion Extraordinaria</t>
  </si>
  <si>
    <t>viatico</t>
  </si>
  <si>
    <t>Luciano Cardozo Peres</t>
  </si>
  <si>
    <t xml:space="preserve">Mario Narciso Albarenga </t>
  </si>
  <si>
    <t>Marciano Bogado Britez</t>
  </si>
  <si>
    <t>Hugo Javier Alarcon Benitez</t>
  </si>
  <si>
    <t xml:space="preserve">Benjamin Riquelme </t>
  </si>
  <si>
    <t xml:space="preserve">Victor Morel </t>
  </si>
  <si>
    <t xml:space="preserve">Denis Rodrigo Perez Ferreira </t>
  </si>
  <si>
    <t>Valentin Cabrera Peña</t>
  </si>
  <si>
    <t>AGUINALDO Año 2021</t>
  </si>
  <si>
    <t>Sueldo</t>
  </si>
  <si>
    <t>Arsenio Godoy Gayoso</t>
  </si>
  <si>
    <t xml:space="preserve">Bienvenido Acosta Brizuela </t>
  </si>
  <si>
    <t xml:space="preserve">Damian Vera Pereira </t>
  </si>
  <si>
    <t>Egidio Aranda Diaz</t>
  </si>
  <si>
    <t>Miguel Chavez Gimenez</t>
  </si>
  <si>
    <t xml:space="preserve">Federico Riquelme </t>
  </si>
  <si>
    <t xml:space="preserve"> </t>
  </si>
  <si>
    <t>Herminia Duarte Gonmzalez</t>
  </si>
  <si>
    <t>Jose Sixto Ayala</t>
  </si>
  <si>
    <t xml:space="preserve">Juana Del puerto </t>
  </si>
  <si>
    <t xml:space="preserve">Juan Enrrique Flecha Peralta </t>
  </si>
  <si>
    <t>Luz Fatima Rojas Mendoza</t>
  </si>
  <si>
    <t xml:space="preserve">Luis Alberto Medina </t>
  </si>
  <si>
    <t>Remuneracion Extraordinarios</t>
  </si>
  <si>
    <t xml:space="preserve">Melani Ramirez Cadogan </t>
  </si>
  <si>
    <t>Niorma Luciana Aguero</t>
  </si>
  <si>
    <t>CORRESPONDIENTE AL EJERCICIO FISCAL AÑO 2021</t>
  </si>
  <si>
    <t>Rosa Isabel Rodriguez</t>
  </si>
  <si>
    <t xml:space="preserve">Tereza Martinez Portillo </t>
  </si>
  <si>
    <t>Venancio Godoy</t>
  </si>
  <si>
    <t xml:space="preserve">Ricardo Alves Da Silva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</si>
</sst>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_-;\-* #,##0_-;_-* &quot;-&quot;_-;_-@_-"/>
    <numFmt numFmtId="165" formatCode="_-* #,##0.00_-;\-* #,##0.00_-;_-* &quot;-&quot;??_-;_-@_-"/>
    <numFmt numFmtId="166" formatCode="#,##0;[Red]#,##0"/>
    <numFmt numFmtId="167" formatCode="_-[$€]* #,##0.00_-;\-[$€]* #,##0.00_-;_-[$€]* &quot;-&quot;??_-;_-@_-"/>
    <numFmt numFmtId="168" formatCode="_-* #,##0_-;\-* #,##0_-;_-* &quot;-&quot;??_-;_-@_-"/>
  </numFmts>
  <fonts count="13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1"/>
      <name val="Century Gothic"/>
      <family val="2"/>
    </font>
    <font>
      <b/>
      <sz val="11"/>
      <name val="Century Gothic"/>
      <family val="2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76">
    <xf numFmtId="0" fontId="0" fillId="0" borderId="0" xfId="0"/>
    <xf numFmtId="0" fontId="4" fillId="0" borderId="0" xfId="0" applyFont="1"/>
    <xf numFmtId="0" fontId="0" fillId="2" borderId="0" xfId="0" applyFill="1"/>
    <xf numFmtId="0" fontId="0" fillId="2" borderId="0" xfId="0" applyFill="1" applyAlignment="1">
      <alignment horizontal="right"/>
    </xf>
    <xf numFmtId="166" fontId="8" fillId="0" borderId="0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0" fontId="8" fillId="0" borderId="0" xfId="0" applyFont="1" applyBorder="1" applyAlignment="1"/>
    <xf numFmtId="3" fontId="5" fillId="2" borderId="0" xfId="3" applyNumberFormat="1" applyFont="1" applyFill="1" applyBorder="1" applyAlignment="1">
      <alignment horizontal="right"/>
    </xf>
    <xf numFmtId="3" fontId="5" fillId="2" borderId="0" xfId="3" applyNumberFormat="1" applyFont="1" applyFill="1" applyBorder="1" applyAlignment="1"/>
    <xf numFmtId="3" fontId="5" fillId="0" borderId="0" xfId="3" applyNumberFormat="1" applyFont="1" applyFill="1" applyBorder="1" applyAlignment="1"/>
    <xf numFmtId="3" fontId="5" fillId="0" borderId="0" xfId="3" applyNumberFormat="1" applyFont="1" applyBorder="1" applyAlignment="1"/>
    <xf numFmtId="0" fontId="6" fillId="0" borderId="0" xfId="0" applyFont="1" applyBorder="1" applyAlignment="1"/>
    <xf numFmtId="3" fontId="2" fillId="2" borderId="0" xfId="3" applyNumberFormat="1" applyFont="1" applyFill="1" applyBorder="1" applyAlignment="1">
      <alignment horizontal="right"/>
    </xf>
    <xf numFmtId="3" fontId="2" fillId="2" borderId="0" xfId="3" applyNumberFormat="1" applyFont="1" applyFill="1" applyBorder="1" applyAlignment="1"/>
    <xf numFmtId="3" fontId="3" fillId="0" borderId="0" xfId="0" applyNumberFormat="1" applyFont="1" applyBorder="1" applyAlignment="1">
      <alignment horizontal="right"/>
    </xf>
    <xf numFmtId="0" fontId="3" fillId="0" borderId="5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left"/>
    </xf>
    <xf numFmtId="0" fontId="3" fillId="0" borderId="0" xfId="0" applyFont="1" applyFill="1"/>
    <xf numFmtId="0" fontId="5" fillId="3" borderId="1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5" fillId="3" borderId="10" xfId="3" applyNumberFormat="1" applyFont="1" applyFill="1" applyBorder="1" applyAlignment="1">
      <alignment horizontal="right"/>
    </xf>
    <xf numFmtId="0" fontId="5" fillId="3" borderId="1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4" xfId="0" applyFont="1" applyFill="1" applyBorder="1" applyAlignment="1"/>
    <xf numFmtId="168" fontId="3" fillId="0" borderId="4" xfId="2" applyNumberFormat="1" applyFont="1" applyFill="1" applyBorder="1" applyAlignment="1">
      <alignment horizontal="right"/>
    </xf>
    <xf numFmtId="168" fontId="3" fillId="0" borderId="10" xfId="2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left"/>
    </xf>
    <xf numFmtId="0" fontId="3" fillId="0" borderId="29" xfId="0" applyFont="1" applyFill="1" applyBorder="1" applyAlignment="1">
      <alignment horizontal="left"/>
    </xf>
    <xf numFmtId="0" fontId="3" fillId="0" borderId="31" xfId="0" applyFont="1" applyFill="1" applyBorder="1" applyAlignment="1">
      <alignment horizontal="left"/>
    </xf>
    <xf numFmtId="0" fontId="5" fillId="0" borderId="11" xfId="0" applyFont="1" applyFill="1" applyBorder="1" applyAlignment="1">
      <alignment horizontal="center" vertical="center" wrapText="1"/>
    </xf>
    <xf numFmtId="168" fontId="3" fillId="0" borderId="1" xfId="2" applyNumberFormat="1" applyFont="1" applyFill="1" applyBorder="1" applyAlignment="1">
      <alignment horizontal="right"/>
    </xf>
    <xf numFmtId="166" fontId="8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5" fillId="0" borderId="1" xfId="0" applyFont="1" applyFill="1" applyBorder="1" applyAlignment="1">
      <alignment vertical="center" wrapText="1"/>
    </xf>
    <xf numFmtId="0" fontId="6" fillId="0" borderId="0" xfId="0" applyFont="1" applyFill="1" applyBorder="1" applyAlignment="1"/>
    <xf numFmtId="0" fontId="8" fillId="0" borderId="0" xfId="0" applyFont="1" applyFill="1" applyBorder="1" applyAlignment="1"/>
    <xf numFmtId="0" fontId="4" fillId="0" borderId="0" xfId="0" applyFont="1" applyFill="1"/>
    <xf numFmtId="166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168" fontId="3" fillId="0" borderId="10" xfId="2" applyNumberFormat="1" applyFont="1" applyFill="1" applyBorder="1" applyAlignment="1"/>
    <xf numFmtId="3" fontId="3" fillId="0" borderId="0" xfId="0" applyNumberFormat="1" applyFont="1" applyFill="1"/>
    <xf numFmtId="168" fontId="3" fillId="0" borderId="6" xfId="2" applyNumberFormat="1" applyFont="1" applyFill="1" applyBorder="1" applyAlignment="1">
      <alignment horizontal="right"/>
    </xf>
    <xf numFmtId="168" fontId="3" fillId="0" borderId="3" xfId="2" applyNumberFormat="1" applyFont="1" applyFill="1" applyBorder="1" applyAlignment="1">
      <alignment horizontal="right"/>
    </xf>
    <xf numFmtId="168" fontId="3" fillId="0" borderId="6" xfId="2" applyNumberFormat="1" applyFont="1" applyFill="1" applyBorder="1" applyAlignment="1"/>
    <xf numFmtId="168" fontId="3" fillId="0" borderId="1" xfId="2" applyNumberFormat="1" applyFont="1" applyFill="1" applyBorder="1" applyAlignment="1"/>
    <xf numFmtId="168" fontId="3" fillId="0" borderId="12" xfId="2" applyNumberFormat="1" applyFont="1" applyFill="1" applyBorder="1" applyAlignment="1">
      <alignment horizontal="right"/>
    </xf>
    <xf numFmtId="168" fontId="3" fillId="0" borderId="8" xfId="2" applyNumberFormat="1" applyFont="1" applyFill="1" applyBorder="1" applyAlignment="1">
      <alignment horizontal="right"/>
    </xf>
    <xf numFmtId="168" fontId="3" fillId="0" borderId="8" xfId="2" applyNumberFormat="1" applyFont="1" applyFill="1" applyBorder="1" applyAlignment="1"/>
    <xf numFmtId="0" fontId="3" fillId="0" borderId="7" xfId="0" applyFont="1" applyFill="1" applyBorder="1" applyAlignment="1">
      <alignment horizontal="center"/>
    </xf>
    <xf numFmtId="168" fontId="3" fillId="0" borderId="11" xfId="2" applyNumberFormat="1" applyFont="1" applyFill="1" applyBorder="1" applyAlignment="1">
      <alignment horizontal="right"/>
    </xf>
    <xf numFmtId="168" fontId="3" fillId="0" borderId="16" xfId="2" applyNumberFormat="1" applyFont="1" applyFill="1" applyBorder="1" applyAlignment="1">
      <alignment horizontal="right"/>
    </xf>
    <xf numFmtId="0" fontId="3" fillId="0" borderId="26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3" fillId="0" borderId="30" xfId="0" applyFont="1" applyFill="1" applyBorder="1" applyAlignment="1">
      <alignment horizontal="center"/>
    </xf>
    <xf numFmtId="166" fontId="5" fillId="0" borderId="1" xfId="0" applyNumberFormat="1" applyFont="1" applyFill="1" applyBorder="1" applyAlignment="1">
      <alignment vertical="center" wrapText="1"/>
    </xf>
    <xf numFmtId="166" fontId="5" fillId="0" borderId="1" xfId="3" applyNumberFormat="1" applyFont="1" applyFill="1" applyBorder="1" applyAlignment="1">
      <alignment vertical="center" wrapText="1"/>
    </xf>
    <xf numFmtId="3" fontId="5" fillId="0" borderId="1" xfId="2" applyNumberFormat="1" applyFont="1" applyFill="1" applyBorder="1" applyAlignment="1">
      <alignment vertical="center" wrapText="1"/>
    </xf>
    <xf numFmtId="166" fontId="9" fillId="3" borderId="5" xfId="0" applyNumberFormat="1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66" fontId="5" fillId="0" borderId="14" xfId="3" applyNumberFormat="1" applyFont="1" applyFill="1" applyBorder="1" applyAlignment="1">
      <alignment horizontal="center" vertical="center" wrapText="1"/>
    </xf>
    <xf numFmtId="166" fontId="5" fillId="0" borderId="15" xfId="3" applyNumberFormat="1" applyFont="1" applyFill="1" applyBorder="1" applyAlignment="1">
      <alignment horizontal="center" vertical="center" wrapText="1"/>
    </xf>
    <xf numFmtId="166" fontId="5" fillId="0" borderId="8" xfId="3" applyNumberFormat="1" applyFont="1" applyFill="1" applyBorder="1" applyAlignment="1">
      <alignment horizontal="center" vertical="center" wrapText="1"/>
    </xf>
    <xf numFmtId="166" fontId="5" fillId="0" borderId="14" xfId="0" applyNumberFormat="1" applyFont="1" applyFill="1" applyBorder="1" applyAlignment="1">
      <alignment horizontal="center" vertical="center" wrapText="1"/>
    </xf>
    <xf numFmtId="166" fontId="5" fillId="0" borderId="15" xfId="0" applyNumberFormat="1" applyFont="1" applyFill="1" applyBorder="1" applyAlignment="1">
      <alignment horizontal="center" vertical="center" wrapText="1"/>
    </xf>
    <xf numFmtId="166" fontId="5" fillId="0" borderId="8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3" fontId="5" fillId="0" borderId="14" xfId="2" applyNumberFormat="1" applyFont="1" applyFill="1" applyBorder="1" applyAlignment="1">
      <alignment horizontal="center" vertical="center" wrapText="1"/>
    </xf>
    <xf numFmtId="3" fontId="5" fillId="0" borderId="15" xfId="2" applyNumberFormat="1" applyFont="1" applyFill="1" applyBorder="1" applyAlignment="1">
      <alignment horizontal="center" vertical="center" wrapText="1"/>
    </xf>
    <xf numFmtId="3" fontId="5" fillId="0" borderId="8" xfId="2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22" xfId="0" applyFont="1" applyBorder="1" applyAlignment="1">
      <alignment horizontal="center"/>
    </xf>
    <xf numFmtId="0" fontId="5" fillId="0" borderId="1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166" fontId="9" fillId="3" borderId="38" xfId="0" applyNumberFormat="1" applyFont="1" applyFill="1" applyBorder="1" applyAlignment="1">
      <alignment horizontal="center"/>
    </xf>
    <xf numFmtId="166" fontId="9" fillId="3" borderId="39" xfId="0" applyNumberFormat="1" applyFont="1" applyFill="1" applyBorder="1" applyAlignment="1">
      <alignment horizontal="center"/>
    </xf>
    <xf numFmtId="166" fontId="9" fillId="3" borderId="16" xfId="0" applyNumberFormat="1" applyFont="1" applyFill="1" applyBorder="1" applyAlignment="1">
      <alignment horizontal="center"/>
    </xf>
    <xf numFmtId="166" fontId="5" fillId="0" borderId="17" xfId="0" applyNumberFormat="1" applyFont="1" applyFill="1" applyBorder="1" applyAlignment="1">
      <alignment horizontal="center" vertical="center"/>
    </xf>
    <xf numFmtId="166" fontId="5" fillId="0" borderId="11" xfId="0" applyNumberFormat="1" applyFont="1" applyFill="1" applyBorder="1" applyAlignment="1">
      <alignment horizontal="center" vertical="center" wrapText="1"/>
    </xf>
    <xf numFmtId="166" fontId="5" fillId="0" borderId="11" xfId="3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/>
    <xf numFmtId="166" fontId="5" fillId="0" borderId="18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left"/>
    </xf>
    <xf numFmtId="168" fontId="3" fillId="0" borderId="3" xfId="2" applyNumberFormat="1" applyFont="1" applyFill="1" applyBorder="1" applyAlignment="1"/>
    <xf numFmtId="166" fontId="5" fillId="0" borderId="19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/>
    </xf>
    <xf numFmtId="168" fontId="3" fillId="0" borderId="2" xfId="2" applyNumberFormat="1" applyFont="1" applyFill="1" applyBorder="1" applyAlignment="1">
      <alignment horizontal="right"/>
    </xf>
    <xf numFmtId="166" fontId="5" fillId="0" borderId="18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0" fontId="5" fillId="0" borderId="19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166" fontId="5" fillId="0" borderId="20" xfId="3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66" fontId="5" fillId="0" borderId="2" xfId="3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166" fontId="5" fillId="0" borderId="4" xfId="3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3" fontId="5" fillId="0" borderId="14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/>
    </xf>
    <xf numFmtId="0" fontId="3" fillId="0" borderId="6" xfId="0" applyFont="1" applyFill="1" applyBorder="1" applyAlignment="1"/>
    <xf numFmtId="3" fontId="5" fillId="0" borderId="15" xfId="0" applyNumberFormat="1" applyFont="1" applyFill="1" applyBorder="1" applyAlignment="1">
      <alignment horizontal="center" vertical="center" wrapText="1"/>
    </xf>
    <xf numFmtId="3" fontId="5" fillId="0" borderId="8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168" fontId="3" fillId="0" borderId="15" xfId="2" applyNumberFormat="1" applyFont="1" applyFill="1" applyBorder="1" applyAlignment="1">
      <alignment horizontal="right"/>
    </xf>
    <xf numFmtId="168" fontId="3" fillId="0" borderId="1" xfId="2" applyNumberFormat="1" applyFont="1" applyFill="1" applyBorder="1" applyAlignment="1">
      <alignment wrapText="1"/>
    </xf>
    <xf numFmtId="168" fontId="10" fillId="0" borderId="10" xfId="2" applyNumberFormat="1" applyFont="1" applyFill="1" applyBorder="1" applyAlignment="1">
      <alignment horizontal="right"/>
    </xf>
    <xf numFmtId="168" fontId="3" fillId="0" borderId="11" xfId="2" applyNumberFormat="1" applyFont="1" applyFill="1" applyBorder="1" applyAlignment="1"/>
    <xf numFmtId="3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5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left"/>
    </xf>
    <xf numFmtId="166" fontId="5" fillId="0" borderId="19" xfId="3" applyNumberFormat="1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168" fontId="3" fillId="0" borderId="9" xfId="2" applyNumberFormat="1" applyFont="1" applyFill="1" applyBorder="1" applyAlignment="1">
      <alignment horizontal="right"/>
    </xf>
    <xf numFmtId="168" fontId="3" fillId="0" borderId="9" xfId="2" applyNumberFormat="1" applyFont="1" applyFill="1" applyBorder="1" applyAlignment="1"/>
    <xf numFmtId="166" fontId="5" fillId="0" borderId="33" xfId="3" applyNumberFormat="1" applyFont="1" applyFill="1" applyBorder="1" applyAlignment="1">
      <alignment horizontal="center" vertical="center" wrapText="1"/>
    </xf>
    <xf numFmtId="166" fontId="5" fillId="0" borderId="18" xfId="3" applyNumberFormat="1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166" fontId="5" fillId="0" borderId="35" xfId="3" applyNumberFormat="1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166" fontId="5" fillId="0" borderId="37" xfId="3" applyNumberFormat="1" applyFont="1" applyFill="1" applyBorder="1" applyAlignment="1">
      <alignment horizontal="center" vertical="center" wrapText="1"/>
    </xf>
    <xf numFmtId="166" fontId="5" fillId="0" borderId="14" xfId="0" applyNumberFormat="1" applyFont="1" applyFill="1" applyBorder="1" applyAlignment="1">
      <alignment horizontal="center" vertical="center"/>
    </xf>
    <xf numFmtId="166" fontId="5" fillId="0" borderId="15" xfId="0" applyNumberFormat="1" applyFont="1" applyFill="1" applyBorder="1" applyAlignment="1">
      <alignment horizontal="center" vertical="center"/>
    </xf>
    <xf numFmtId="166" fontId="5" fillId="0" borderId="8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168" fontId="3" fillId="0" borderId="12" xfId="2" applyNumberFormat="1" applyFont="1" applyFill="1" applyBorder="1" applyAlignment="1"/>
    <xf numFmtId="166" fontId="5" fillId="0" borderId="20" xfId="0" applyNumberFormat="1" applyFont="1" applyFill="1" applyBorder="1" applyAlignment="1">
      <alignment horizontal="center" vertical="center" wrapText="1"/>
    </xf>
    <xf numFmtId="166" fontId="5" fillId="0" borderId="2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166" fontId="5" fillId="0" borderId="32" xfId="0" applyNumberFormat="1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166" fontId="5" fillId="0" borderId="34" xfId="0" applyNumberFormat="1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3" fontId="5" fillId="0" borderId="10" xfId="2" applyNumberFormat="1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/>
    </xf>
    <xf numFmtId="166" fontId="5" fillId="0" borderId="1" xfId="3" applyNumberFormat="1" applyFont="1" applyFill="1" applyBorder="1" applyAlignment="1">
      <alignment horizontal="center" vertical="center" wrapText="1"/>
    </xf>
    <xf numFmtId="166" fontId="5" fillId="0" borderId="40" xfId="0" applyNumberFormat="1" applyFont="1" applyFill="1" applyBorder="1" applyAlignment="1">
      <alignment horizontal="center" vertical="center" wrapText="1"/>
    </xf>
    <xf numFmtId="166" fontId="5" fillId="0" borderId="40" xfId="0" applyNumberFormat="1" applyFont="1" applyFill="1" applyBorder="1" applyAlignment="1">
      <alignment vertical="center" wrapText="1"/>
    </xf>
    <xf numFmtId="3" fontId="5" fillId="0" borderId="40" xfId="2" applyNumberFormat="1" applyFont="1" applyFill="1" applyBorder="1" applyAlignment="1">
      <alignment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vertical="center" wrapText="1"/>
    </xf>
    <xf numFmtId="0" fontId="3" fillId="0" borderId="40" xfId="0" applyFont="1" applyFill="1" applyBorder="1" applyAlignment="1">
      <alignment horizontal="center"/>
    </xf>
    <xf numFmtId="0" fontId="3" fillId="0" borderId="40" xfId="0" applyFont="1" applyFill="1" applyBorder="1" applyAlignment="1">
      <alignment horizontal="left"/>
    </xf>
    <xf numFmtId="168" fontId="3" fillId="0" borderId="41" xfId="2" applyNumberFormat="1" applyFont="1" applyFill="1" applyBorder="1" applyAlignment="1">
      <alignment horizontal="right"/>
    </xf>
    <xf numFmtId="168" fontId="3" fillId="0" borderId="40" xfId="2" applyNumberFormat="1" applyFont="1" applyFill="1" applyBorder="1" applyAlignment="1"/>
    <xf numFmtId="166" fontId="5" fillId="0" borderId="40" xfId="3" applyNumberFormat="1" applyFont="1" applyFill="1" applyBorder="1" applyAlignment="1">
      <alignment horizontal="center" vertical="center" wrapText="1"/>
    </xf>
    <xf numFmtId="166" fontId="5" fillId="0" borderId="10" xfId="0" applyNumberFormat="1" applyFont="1" applyFill="1" applyBorder="1" applyAlignment="1">
      <alignment horizontal="center" vertical="center" wrapText="1"/>
    </xf>
    <xf numFmtId="166" fontId="5" fillId="0" borderId="10" xfId="0" applyNumberFormat="1" applyFont="1" applyFill="1" applyBorder="1" applyAlignment="1">
      <alignment vertical="center" wrapText="1"/>
    </xf>
    <xf numFmtId="166" fontId="5" fillId="0" borderId="10" xfId="3" applyNumberFormat="1" applyFont="1" applyFill="1" applyBorder="1" applyAlignment="1">
      <alignment vertical="center" wrapText="1"/>
    </xf>
    <xf numFmtId="166" fontId="5" fillId="0" borderId="36" xfId="0" applyNumberFormat="1" applyFont="1" applyFill="1" applyBorder="1" applyAlignment="1">
      <alignment horizontal="center" vertical="center" wrapText="1"/>
    </xf>
    <xf numFmtId="166" fontId="5" fillId="0" borderId="42" xfId="0" applyNumberFormat="1" applyFont="1" applyFill="1" applyBorder="1" applyAlignment="1">
      <alignment horizontal="center" vertical="center" wrapText="1"/>
    </xf>
    <xf numFmtId="166" fontId="5" fillId="0" borderId="43" xfId="3" applyNumberFormat="1" applyFont="1" applyFill="1" applyBorder="1" applyAlignment="1">
      <alignment horizontal="center" vertical="center" wrapText="1"/>
    </xf>
  </cellXfs>
  <cellStyles count="4">
    <cellStyle name="Euro" xfId="1"/>
    <cellStyle name="Millares" xfId="2" builtinId="3"/>
    <cellStyle name="Millares [0]" xfId="3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C290"/>
  <sheetViews>
    <sheetView tabSelected="1" zoomScale="60" zoomScaleNormal="60" zoomScaleSheetLayoutView="70" workbookViewId="0">
      <selection activeCell="F291" sqref="F291"/>
    </sheetView>
  </sheetViews>
  <sheetFormatPr baseColWidth="10" defaultColWidth="9.140625" defaultRowHeight="12.75" x14ac:dyDescent="0.2"/>
  <cols>
    <col min="1" max="1" width="9.5703125" style="37" customWidth="1"/>
    <col min="2" max="2" width="9.7109375" customWidth="1"/>
    <col min="3" max="3" width="13" customWidth="1"/>
    <col min="4" max="4" width="44.28515625" style="41" customWidth="1"/>
    <col min="5" max="5" width="21.7109375" style="1" customWidth="1"/>
    <col min="6" max="6" width="16.28515625" style="1" customWidth="1"/>
    <col min="7" max="7" width="39.85546875" style="1" customWidth="1"/>
    <col min="8" max="8" width="17.7109375" style="3" customWidth="1"/>
    <col min="9" max="9" width="16.140625" style="2" customWidth="1"/>
    <col min="10" max="10" width="16.85546875" style="2" customWidth="1"/>
    <col min="11" max="11" width="16.140625" style="2" customWidth="1"/>
    <col min="12" max="12" width="16.28515625" style="2" customWidth="1"/>
    <col min="13" max="13" width="16" style="2" customWidth="1"/>
    <col min="14" max="14" width="16.28515625" style="2" customWidth="1"/>
    <col min="15" max="15" width="15.85546875" style="2" customWidth="1"/>
    <col min="16" max="16" width="16.28515625" customWidth="1"/>
    <col min="17" max="17" width="16.85546875" customWidth="1"/>
    <col min="18" max="19" width="16.5703125" customWidth="1"/>
    <col min="20" max="21" width="18" customWidth="1"/>
    <col min="22" max="22" width="24.5703125" customWidth="1"/>
    <col min="23" max="25" width="11.42578125" customWidth="1"/>
    <col min="26" max="26" width="14.85546875" bestFit="1" customWidth="1"/>
    <col min="27" max="27" width="14.140625" bestFit="1" customWidth="1"/>
    <col min="28" max="257" width="11.42578125" customWidth="1"/>
  </cols>
  <sheetData>
    <row r="1" spans="1:28" ht="15.75" customHeight="1" x14ac:dyDescent="0.2">
      <c r="A1" s="81" t="s">
        <v>80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</row>
    <row r="2" spans="1:28" ht="14.2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</row>
    <row r="3" spans="1:28" ht="15.75" hidden="1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</row>
    <row r="4" spans="1:28" ht="15.75" hidden="1" customHeight="1" x14ac:dyDescent="0.2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</row>
    <row r="5" spans="1:28" ht="182.25" hidden="1" customHeight="1" x14ac:dyDescent="0.2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</row>
    <row r="6" spans="1:28" ht="25.5" customHeight="1" x14ac:dyDescent="0.35">
      <c r="A6" s="78" t="s">
        <v>25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</row>
    <row r="7" spans="1:28" ht="30.75" customHeight="1" x14ac:dyDescent="0.35">
      <c r="A7" s="79" t="s">
        <v>124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</row>
    <row r="8" spans="1:28" s="21" customFormat="1" ht="44.25" customHeight="1" x14ac:dyDescent="0.2">
      <c r="A8" s="34" t="s">
        <v>15</v>
      </c>
      <c r="B8" s="18" t="s">
        <v>12</v>
      </c>
      <c r="C8" s="18" t="s">
        <v>13</v>
      </c>
      <c r="D8" s="34" t="s">
        <v>14</v>
      </c>
      <c r="E8" s="18" t="s">
        <v>79</v>
      </c>
      <c r="F8" s="19" t="s">
        <v>17</v>
      </c>
      <c r="G8" s="19" t="s">
        <v>18</v>
      </c>
      <c r="H8" s="20" t="s">
        <v>0</v>
      </c>
      <c r="I8" s="20" t="s">
        <v>1</v>
      </c>
      <c r="J8" s="20" t="s">
        <v>2</v>
      </c>
      <c r="K8" s="20" t="s">
        <v>3</v>
      </c>
      <c r="L8" s="20" t="s">
        <v>4</v>
      </c>
      <c r="M8" s="20" t="s">
        <v>5</v>
      </c>
      <c r="N8" s="20" t="s">
        <v>6</v>
      </c>
      <c r="O8" s="20" t="s">
        <v>7</v>
      </c>
      <c r="P8" s="23" t="s">
        <v>8</v>
      </c>
      <c r="Q8" s="20" t="s">
        <v>9</v>
      </c>
      <c r="R8" s="20" t="s">
        <v>10</v>
      </c>
      <c r="S8" s="20" t="s">
        <v>11</v>
      </c>
      <c r="T8" s="19" t="s">
        <v>28</v>
      </c>
      <c r="U8" s="19" t="s">
        <v>106</v>
      </c>
      <c r="V8" s="19" t="s">
        <v>23</v>
      </c>
    </row>
    <row r="9" spans="1:28" s="17" customFormat="1" ht="21.95" customHeight="1" x14ac:dyDescent="0.2">
      <c r="A9" s="86">
        <v>1</v>
      </c>
      <c r="B9" s="87"/>
      <c r="C9" s="87">
        <v>4065358</v>
      </c>
      <c r="D9" s="80" t="s">
        <v>36</v>
      </c>
      <c r="E9" s="80" t="s">
        <v>81</v>
      </c>
      <c r="F9" s="43">
        <v>111</v>
      </c>
      <c r="G9" s="24" t="s">
        <v>19</v>
      </c>
      <c r="H9" s="35">
        <v>7000000</v>
      </c>
      <c r="I9" s="35">
        <v>7000000</v>
      </c>
      <c r="J9" s="35">
        <v>7000000</v>
      </c>
      <c r="K9" s="35">
        <v>7000000</v>
      </c>
      <c r="L9" s="35">
        <v>7000000</v>
      </c>
      <c r="M9" s="35">
        <v>7000000</v>
      </c>
      <c r="N9" s="35"/>
      <c r="O9" s="35"/>
      <c r="P9" s="35"/>
      <c r="Q9" s="35"/>
      <c r="R9" s="35">
        <v>7000000</v>
      </c>
      <c r="S9" s="35">
        <v>7000000</v>
      </c>
      <c r="T9" s="44">
        <f t="shared" ref="T9:T16" si="0">SUM(H9:S9)</f>
        <v>56000000</v>
      </c>
      <c r="U9" s="44">
        <f t="shared" ref="U9:U55" si="1">T9/12</f>
        <v>4666666.666666667</v>
      </c>
      <c r="V9" s="88">
        <f>SUM(T9:U12)</f>
        <v>77999999.999999985</v>
      </c>
      <c r="X9" s="45"/>
      <c r="Z9" s="89"/>
    </row>
    <row r="10" spans="1:28" s="17" customFormat="1" ht="21.95" customHeight="1" x14ac:dyDescent="0.2">
      <c r="A10" s="90"/>
      <c r="B10" s="70"/>
      <c r="C10" s="70"/>
      <c r="D10" s="73"/>
      <c r="E10" s="73"/>
      <c r="F10" s="91">
        <v>113</v>
      </c>
      <c r="G10" s="16" t="s">
        <v>20</v>
      </c>
      <c r="H10" s="35">
        <v>2000000</v>
      </c>
      <c r="I10" s="35">
        <v>2000000</v>
      </c>
      <c r="J10" s="35">
        <v>2000000</v>
      </c>
      <c r="K10" s="35">
        <v>2000000</v>
      </c>
      <c r="L10" s="35">
        <v>2000000</v>
      </c>
      <c r="M10" s="35">
        <v>2000000</v>
      </c>
      <c r="N10" s="35"/>
      <c r="O10" s="35"/>
      <c r="P10" s="35"/>
      <c r="Q10" s="35"/>
      <c r="R10" s="35">
        <v>2000000</v>
      </c>
      <c r="S10" s="35">
        <v>2000000</v>
      </c>
      <c r="T10" s="44">
        <f t="shared" si="0"/>
        <v>16000000</v>
      </c>
      <c r="U10" s="44">
        <f t="shared" si="1"/>
        <v>1333333.3333333333</v>
      </c>
      <c r="V10" s="67"/>
      <c r="X10" s="45"/>
      <c r="Z10" s="89"/>
      <c r="AB10" s="45"/>
    </row>
    <row r="11" spans="1:28" s="17" customFormat="1" ht="21.75" customHeight="1" x14ac:dyDescent="0.2">
      <c r="A11" s="90"/>
      <c r="B11" s="70"/>
      <c r="C11" s="70"/>
      <c r="D11" s="73"/>
      <c r="E11" s="73"/>
      <c r="F11" s="43">
        <v>133</v>
      </c>
      <c r="G11" s="24" t="s">
        <v>22</v>
      </c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44">
        <f t="shared" si="0"/>
        <v>0</v>
      </c>
      <c r="U11" s="44">
        <f t="shared" si="1"/>
        <v>0</v>
      </c>
      <c r="V11" s="67"/>
      <c r="X11" s="45"/>
    </row>
    <row r="12" spans="1:28" s="17" customFormat="1" ht="21.95" customHeight="1" thickBot="1" x14ac:dyDescent="0.25">
      <c r="A12" s="90"/>
      <c r="B12" s="70"/>
      <c r="C12" s="70"/>
      <c r="D12" s="73"/>
      <c r="E12" s="74"/>
      <c r="F12" s="92">
        <v>232</v>
      </c>
      <c r="G12" s="93" t="s">
        <v>21</v>
      </c>
      <c r="H12" s="46"/>
      <c r="I12" s="47"/>
      <c r="J12" s="46"/>
      <c r="K12" s="47"/>
      <c r="L12" s="47"/>
      <c r="M12" s="47"/>
      <c r="N12" s="47"/>
      <c r="O12" s="47"/>
      <c r="P12" s="47"/>
      <c r="Q12" s="47"/>
      <c r="R12" s="47"/>
      <c r="S12" s="94"/>
      <c r="T12" s="48">
        <f t="shared" si="0"/>
        <v>0</v>
      </c>
      <c r="U12" s="48">
        <v>0</v>
      </c>
      <c r="V12" s="68"/>
      <c r="X12" s="45"/>
      <c r="Z12" s="89"/>
    </row>
    <row r="13" spans="1:28" s="17" customFormat="1" ht="21.75" customHeight="1" x14ac:dyDescent="0.2">
      <c r="A13" s="95">
        <v>2</v>
      </c>
      <c r="B13" s="66"/>
      <c r="C13" s="66">
        <v>3468563</v>
      </c>
      <c r="D13" s="72" t="s">
        <v>37</v>
      </c>
      <c r="E13" s="63"/>
      <c r="F13" s="96">
        <v>111</v>
      </c>
      <c r="G13" s="25" t="s">
        <v>19</v>
      </c>
      <c r="H13" s="97">
        <v>3500000</v>
      </c>
      <c r="I13" s="97">
        <v>3500000</v>
      </c>
      <c r="J13" s="97">
        <v>3500000</v>
      </c>
      <c r="K13" s="97">
        <v>3500000</v>
      </c>
      <c r="L13" s="97">
        <v>3500000</v>
      </c>
      <c r="M13" s="97">
        <v>3500000</v>
      </c>
      <c r="N13" s="97">
        <v>3500000</v>
      </c>
      <c r="O13" s="97">
        <v>3500000</v>
      </c>
      <c r="P13" s="97">
        <v>3500000</v>
      </c>
      <c r="Q13" s="97">
        <v>3500000</v>
      </c>
      <c r="R13" s="97">
        <v>3500000</v>
      </c>
      <c r="S13" s="97">
        <v>3500000</v>
      </c>
      <c r="T13" s="44">
        <f t="shared" si="0"/>
        <v>42000000</v>
      </c>
      <c r="U13" s="44">
        <f t="shared" si="1"/>
        <v>3500000</v>
      </c>
      <c r="V13" s="66">
        <f>SUM(T13:U17)</f>
        <v>66070000</v>
      </c>
      <c r="X13" s="45"/>
    </row>
    <row r="14" spans="1:28" s="17" customFormat="1" ht="21.95" customHeight="1" x14ac:dyDescent="0.2">
      <c r="A14" s="98"/>
      <c r="B14" s="67"/>
      <c r="C14" s="67"/>
      <c r="D14" s="73"/>
      <c r="E14" s="99"/>
      <c r="F14" s="15">
        <v>123</v>
      </c>
      <c r="G14" s="16" t="s">
        <v>95</v>
      </c>
      <c r="H14" s="35"/>
      <c r="I14" s="35">
        <v>6000000</v>
      </c>
      <c r="J14" s="35"/>
      <c r="K14" s="35">
        <v>1600000</v>
      </c>
      <c r="L14" s="35">
        <v>1000000</v>
      </c>
      <c r="M14" s="35">
        <v>1680000</v>
      </c>
      <c r="N14" s="35"/>
      <c r="O14" s="35">
        <v>1500000</v>
      </c>
      <c r="P14" s="35">
        <v>1000000</v>
      </c>
      <c r="Q14" s="35">
        <v>1500000</v>
      </c>
      <c r="R14" s="35"/>
      <c r="S14" s="35"/>
      <c r="T14" s="44">
        <f t="shared" si="0"/>
        <v>14280000</v>
      </c>
      <c r="U14" s="44">
        <f t="shared" si="1"/>
        <v>1190000</v>
      </c>
      <c r="V14" s="67"/>
      <c r="X14" s="45"/>
    </row>
    <row r="15" spans="1:28" s="17" customFormat="1" ht="21.95" customHeight="1" x14ac:dyDescent="0.2">
      <c r="A15" s="98"/>
      <c r="B15" s="67"/>
      <c r="C15" s="67"/>
      <c r="D15" s="73"/>
      <c r="E15" s="99" t="s">
        <v>81</v>
      </c>
      <c r="F15" s="15">
        <v>131</v>
      </c>
      <c r="G15" s="16" t="s">
        <v>26</v>
      </c>
      <c r="H15" s="35"/>
      <c r="I15" s="35"/>
      <c r="J15" s="35"/>
      <c r="K15" s="35"/>
      <c r="L15" s="35"/>
      <c r="M15" s="35"/>
      <c r="N15" s="35"/>
      <c r="O15" s="50"/>
      <c r="P15" s="50"/>
      <c r="Q15" s="50"/>
      <c r="R15" s="50"/>
      <c r="S15" s="50"/>
      <c r="T15" s="44">
        <f t="shared" si="0"/>
        <v>0</v>
      </c>
      <c r="U15" s="44">
        <f t="shared" si="1"/>
        <v>0</v>
      </c>
      <c r="V15" s="67"/>
      <c r="X15" s="45"/>
    </row>
    <row r="16" spans="1:28" s="17" customFormat="1" ht="21.95" customHeight="1" x14ac:dyDescent="0.2">
      <c r="A16" s="98"/>
      <c r="B16" s="67"/>
      <c r="C16" s="67"/>
      <c r="D16" s="73"/>
      <c r="E16" s="64"/>
      <c r="F16" s="43">
        <v>130</v>
      </c>
      <c r="G16" s="24" t="s">
        <v>78</v>
      </c>
      <c r="H16" s="35">
        <v>300000</v>
      </c>
      <c r="I16" s="35">
        <v>300000</v>
      </c>
      <c r="J16" s="35">
        <v>300000</v>
      </c>
      <c r="K16" s="35">
        <v>300000</v>
      </c>
      <c r="L16" s="35">
        <v>300000</v>
      </c>
      <c r="M16" s="35">
        <v>300000</v>
      </c>
      <c r="N16" s="35">
        <v>300000</v>
      </c>
      <c r="O16" s="35">
        <v>300000</v>
      </c>
      <c r="P16" s="35">
        <v>300000</v>
      </c>
      <c r="Q16" s="35">
        <v>300000</v>
      </c>
      <c r="R16" s="35">
        <v>300000</v>
      </c>
      <c r="S16" s="35">
        <v>300000</v>
      </c>
      <c r="T16" s="44">
        <f t="shared" si="0"/>
        <v>3600000</v>
      </c>
      <c r="U16" s="49"/>
      <c r="V16" s="67"/>
      <c r="X16" s="45"/>
    </row>
    <row r="17" spans="1:26" s="17" customFormat="1" ht="21.95" customHeight="1" thickBot="1" x14ac:dyDescent="0.25">
      <c r="A17" s="98"/>
      <c r="B17" s="67"/>
      <c r="C17" s="67"/>
      <c r="D17" s="73"/>
      <c r="E17" s="64"/>
      <c r="F17" s="100">
        <v>232</v>
      </c>
      <c r="G17" s="101" t="s">
        <v>21</v>
      </c>
      <c r="H17" s="46"/>
      <c r="I17" s="46"/>
      <c r="J17" s="46"/>
      <c r="K17" s="46"/>
      <c r="L17" s="46"/>
      <c r="M17" s="46"/>
      <c r="N17" s="46"/>
      <c r="O17" s="94">
        <v>700000</v>
      </c>
      <c r="P17" s="94">
        <v>800000</v>
      </c>
      <c r="Q17" s="94"/>
      <c r="R17" s="94"/>
      <c r="S17" s="94"/>
      <c r="T17" s="48">
        <f>SUM(H17:S17)</f>
        <v>1500000</v>
      </c>
      <c r="U17" s="48">
        <v>0</v>
      </c>
      <c r="V17" s="68"/>
      <c r="X17" s="45"/>
    </row>
    <row r="18" spans="1:26" s="17" customFormat="1" ht="21.95" customHeight="1" x14ac:dyDescent="0.2">
      <c r="A18" s="69">
        <v>3</v>
      </c>
      <c r="B18" s="66"/>
      <c r="C18" s="66">
        <v>3232029</v>
      </c>
      <c r="D18" s="102" t="s">
        <v>38</v>
      </c>
      <c r="E18" s="103" t="s">
        <v>81</v>
      </c>
      <c r="F18" s="15">
        <v>111</v>
      </c>
      <c r="G18" s="16" t="s">
        <v>19</v>
      </c>
      <c r="H18" s="50">
        <v>1300000</v>
      </c>
      <c r="I18" s="50">
        <v>1300000</v>
      </c>
      <c r="J18" s="50">
        <v>1300000</v>
      </c>
      <c r="K18" s="50">
        <v>1300000</v>
      </c>
      <c r="L18" s="50">
        <v>1300000</v>
      </c>
      <c r="M18" s="50">
        <v>1300000</v>
      </c>
      <c r="N18" s="50">
        <v>1300000</v>
      </c>
      <c r="O18" s="50">
        <v>1300000</v>
      </c>
      <c r="P18" s="50">
        <v>1300000</v>
      </c>
      <c r="Q18" s="50">
        <v>1300000</v>
      </c>
      <c r="R18" s="50">
        <v>1300000</v>
      </c>
      <c r="S18" s="50">
        <v>1300000</v>
      </c>
      <c r="T18" s="44">
        <f>SUM(H18:S18)</f>
        <v>15600000</v>
      </c>
      <c r="U18" s="44">
        <f t="shared" si="1"/>
        <v>1300000</v>
      </c>
      <c r="V18" s="66">
        <f>SUM(T18:U21)</f>
        <v>18340000</v>
      </c>
      <c r="X18" s="45"/>
      <c r="Z18" s="89"/>
    </row>
    <row r="19" spans="1:26" s="17" customFormat="1" ht="21.95" customHeight="1" x14ac:dyDescent="0.2">
      <c r="A19" s="70"/>
      <c r="B19" s="67"/>
      <c r="C19" s="67"/>
      <c r="D19" s="104"/>
      <c r="E19" s="105"/>
      <c r="F19" s="15">
        <v>113</v>
      </c>
      <c r="G19" s="16" t="s">
        <v>20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44">
        <f>SUM(H19:S19)</f>
        <v>0</v>
      </c>
      <c r="U19" s="49">
        <f t="shared" si="1"/>
        <v>0</v>
      </c>
      <c r="V19" s="67"/>
      <c r="X19" s="45"/>
      <c r="Z19" s="89"/>
    </row>
    <row r="20" spans="1:26" s="17" customFormat="1" ht="21.95" customHeight="1" x14ac:dyDescent="0.2">
      <c r="A20" s="70"/>
      <c r="B20" s="67"/>
      <c r="C20" s="67"/>
      <c r="D20" s="104"/>
      <c r="E20" s="105"/>
      <c r="F20" s="15">
        <v>130</v>
      </c>
      <c r="G20" s="16" t="s">
        <v>78</v>
      </c>
      <c r="H20" s="35">
        <v>120000</v>
      </c>
      <c r="I20" s="35">
        <v>120000</v>
      </c>
      <c r="J20" s="35">
        <v>120000</v>
      </c>
      <c r="K20" s="35">
        <v>120000</v>
      </c>
      <c r="L20" s="35">
        <v>120000</v>
      </c>
      <c r="M20" s="35">
        <v>120000</v>
      </c>
      <c r="N20" s="35">
        <v>120000</v>
      </c>
      <c r="O20" s="35">
        <v>120000</v>
      </c>
      <c r="P20" s="35">
        <v>120000</v>
      </c>
      <c r="Q20" s="35">
        <v>120000</v>
      </c>
      <c r="R20" s="35">
        <v>120000</v>
      </c>
      <c r="S20" s="35">
        <v>120000</v>
      </c>
      <c r="T20" s="44">
        <f>SUM(H20:S20)</f>
        <v>1440000</v>
      </c>
      <c r="U20" s="49"/>
      <c r="V20" s="67"/>
      <c r="X20" s="45"/>
    </row>
    <row r="21" spans="1:26" s="17" customFormat="1" ht="21.95" customHeight="1" thickBot="1" x14ac:dyDescent="0.25">
      <c r="A21" s="71"/>
      <c r="B21" s="68"/>
      <c r="C21" s="68"/>
      <c r="D21" s="106"/>
      <c r="E21" s="107"/>
      <c r="F21" s="30">
        <v>232</v>
      </c>
      <c r="G21" s="26" t="s">
        <v>21</v>
      </c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48"/>
      <c r="U21" s="48">
        <v>0</v>
      </c>
      <c r="V21" s="68"/>
      <c r="X21" s="45"/>
    </row>
    <row r="22" spans="1:26" s="17" customFormat="1" ht="21.95" customHeight="1" x14ac:dyDescent="0.2">
      <c r="A22" s="69">
        <v>4</v>
      </c>
      <c r="B22" s="108"/>
      <c r="C22" s="66">
        <v>4145841</v>
      </c>
      <c r="D22" s="109" t="s">
        <v>39</v>
      </c>
      <c r="E22" s="110"/>
      <c r="F22" s="15">
        <v>111</v>
      </c>
      <c r="G22" s="16" t="s">
        <v>19</v>
      </c>
      <c r="H22" s="50">
        <v>3000000</v>
      </c>
      <c r="I22" s="50">
        <v>3000000</v>
      </c>
      <c r="J22" s="50">
        <v>3000000</v>
      </c>
      <c r="K22" s="50">
        <v>3000000</v>
      </c>
      <c r="L22" s="50">
        <v>3000000</v>
      </c>
      <c r="M22" s="50">
        <v>3000000</v>
      </c>
      <c r="N22" s="50">
        <v>3000000</v>
      </c>
      <c r="O22" s="50">
        <v>3000000</v>
      </c>
      <c r="P22" s="50">
        <v>3000000</v>
      </c>
      <c r="Q22" s="50">
        <v>3000000</v>
      </c>
      <c r="R22" s="50">
        <v>3000000</v>
      </c>
      <c r="S22" s="50">
        <v>3000000</v>
      </c>
      <c r="T22" s="44">
        <f>SUM(H22:S22)</f>
        <v>36000000</v>
      </c>
      <c r="U22" s="44">
        <f>T22/12</f>
        <v>3000000</v>
      </c>
      <c r="V22" s="66">
        <f>SUM(T22:U26)</f>
        <v>51620000</v>
      </c>
      <c r="X22" s="45"/>
    </row>
    <row r="23" spans="1:26" s="17" customFormat="1" ht="21.95" customHeight="1" x14ac:dyDescent="0.2">
      <c r="A23" s="70"/>
      <c r="B23" s="111"/>
      <c r="C23" s="67"/>
      <c r="D23" s="112"/>
      <c r="E23" s="110"/>
      <c r="F23" s="15">
        <v>123</v>
      </c>
      <c r="G23" s="16" t="s">
        <v>94</v>
      </c>
      <c r="H23" s="35"/>
      <c r="I23" s="35"/>
      <c r="J23" s="35">
        <v>500000</v>
      </c>
      <c r="K23" s="35"/>
      <c r="L23" s="35">
        <v>2000000</v>
      </c>
      <c r="M23" s="35">
        <v>1000000</v>
      </c>
      <c r="N23" s="35"/>
      <c r="O23" s="35">
        <v>1500000</v>
      </c>
      <c r="P23" s="35">
        <v>1500000</v>
      </c>
      <c r="Q23" s="35">
        <v>1800000</v>
      </c>
      <c r="R23" s="35"/>
      <c r="S23" s="35">
        <v>1800000</v>
      </c>
      <c r="T23" s="44">
        <f>SUM(H23:S23)</f>
        <v>10100000</v>
      </c>
      <c r="U23" s="49"/>
      <c r="V23" s="67"/>
      <c r="X23" s="45"/>
      <c r="Z23" s="45"/>
    </row>
    <row r="24" spans="1:26" s="17" customFormat="1" ht="21.95" customHeight="1" x14ac:dyDescent="0.2">
      <c r="A24" s="70"/>
      <c r="B24" s="111"/>
      <c r="C24" s="67"/>
      <c r="D24" s="112"/>
      <c r="E24" s="110" t="s">
        <v>81</v>
      </c>
      <c r="F24" s="15">
        <v>131</v>
      </c>
      <c r="G24" s="16" t="s">
        <v>26</v>
      </c>
      <c r="H24" s="35"/>
      <c r="I24" s="35"/>
      <c r="J24" s="35"/>
      <c r="K24" s="35"/>
      <c r="L24" s="35"/>
      <c r="M24" s="35"/>
      <c r="N24" s="35"/>
      <c r="O24" s="35"/>
      <c r="P24" s="35"/>
      <c r="Q24" s="29"/>
      <c r="R24" s="29"/>
      <c r="S24" s="29"/>
      <c r="T24" s="44">
        <f>SUM(H24:S24)</f>
        <v>0</v>
      </c>
      <c r="U24" s="49"/>
      <c r="V24" s="67"/>
      <c r="X24" s="45"/>
      <c r="Z24" s="45"/>
    </row>
    <row r="25" spans="1:26" s="17" customFormat="1" ht="21.95" customHeight="1" x14ac:dyDescent="0.2">
      <c r="A25" s="70"/>
      <c r="B25" s="111"/>
      <c r="C25" s="67"/>
      <c r="D25" s="112"/>
      <c r="E25" s="110"/>
      <c r="F25" s="15">
        <v>130</v>
      </c>
      <c r="G25" s="16" t="s">
        <v>78</v>
      </c>
      <c r="H25" s="35">
        <v>210000</v>
      </c>
      <c r="I25" s="35">
        <v>210000</v>
      </c>
      <c r="J25" s="35">
        <v>210000</v>
      </c>
      <c r="K25" s="35">
        <v>210000</v>
      </c>
      <c r="L25" s="35">
        <v>210000</v>
      </c>
      <c r="M25" s="35">
        <v>210000</v>
      </c>
      <c r="N25" s="35">
        <v>210000</v>
      </c>
      <c r="O25" s="35">
        <v>210000</v>
      </c>
      <c r="P25" s="35">
        <v>210000</v>
      </c>
      <c r="Q25" s="35">
        <v>210000</v>
      </c>
      <c r="R25" s="35">
        <v>210000</v>
      </c>
      <c r="S25" s="35">
        <v>210000</v>
      </c>
      <c r="T25" s="44">
        <f>SUM(H25:S25)</f>
        <v>2520000</v>
      </c>
      <c r="U25" s="49"/>
      <c r="V25" s="67"/>
      <c r="X25" s="45"/>
      <c r="Z25" s="45"/>
    </row>
    <row r="26" spans="1:26" s="17" customFormat="1" ht="21.95" customHeight="1" thickBot="1" x14ac:dyDescent="0.25">
      <c r="A26" s="71"/>
      <c r="B26" s="113"/>
      <c r="C26" s="68"/>
      <c r="D26" s="114"/>
      <c r="E26" s="115"/>
      <c r="F26" s="116">
        <v>232</v>
      </c>
      <c r="G26" s="26" t="s">
        <v>21</v>
      </c>
      <c r="H26" s="51"/>
      <c r="I26" s="52"/>
      <c r="J26" s="46"/>
      <c r="K26" s="52"/>
      <c r="L26" s="52"/>
      <c r="M26" s="52">
        <v>1500000</v>
      </c>
      <c r="N26" s="52">
        <v>3200000</v>
      </c>
      <c r="O26" s="52"/>
      <c r="P26" s="52"/>
      <c r="Q26" s="52"/>
      <c r="R26" s="52"/>
      <c r="S26" s="52"/>
      <c r="T26" s="48"/>
      <c r="U26" s="48">
        <v>0</v>
      </c>
      <c r="V26" s="68"/>
      <c r="X26" s="45"/>
    </row>
    <row r="27" spans="1:26" s="17" customFormat="1" ht="20.25" customHeight="1" x14ac:dyDescent="0.2">
      <c r="A27" s="69">
        <v>5</v>
      </c>
      <c r="B27" s="69"/>
      <c r="C27" s="75">
        <v>774219</v>
      </c>
      <c r="D27" s="73" t="s">
        <v>40</v>
      </c>
      <c r="E27" s="99"/>
      <c r="F27" s="15">
        <v>111</v>
      </c>
      <c r="G27" s="16" t="s">
        <v>19</v>
      </c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44">
        <f>SUM(H27:S27)</f>
        <v>0</v>
      </c>
      <c r="U27" s="44">
        <f t="shared" si="1"/>
        <v>0</v>
      </c>
      <c r="V27" s="66">
        <f>SUM(T27:U31)</f>
        <v>23400000</v>
      </c>
      <c r="X27" s="45"/>
    </row>
    <row r="28" spans="1:26" s="17" customFormat="1" ht="21.95" customHeight="1" x14ac:dyDescent="0.2">
      <c r="A28" s="70"/>
      <c r="B28" s="70"/>
      <c r="C28" s="76"/>
      <c r="D28" s="73"/>
      <c r="E28" s="99"/>
      <c r="F28" s="15">
        <v>123</v>
      </c>
      <c r="G28" s="16" t="s">
        <v>94</v>
      </c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44">
        <f>SUM(H28:S28)</f>
        <v>0</v>
      </c>
      <c r="U28" s="49">
        <f t="shared" si="1"/>
        <v>0</v>
      </c>
      <c r="V28" s="67"/>
      <c r="X28" s="45"/>
      <c r="Z28" s="45"/>
    </row>
    <row r="29" spans="1:26" s="17" customFormat="1" ht="21.95" customHeight="1" x14ac:dyDescent="0.2">
      <c r="A29" s="70"/>
      <c r="B29" s="70"/>
      <c r="C29" s="76"/>
      <c r="D29" s="73"/>
      <c r="E29" s="99" t="s">
        <v>82</v>
      </c>
      <c r="F29" s="15">
        <v>131</v>
      </c>
      <c r="G29" s="16" t="s">
        <v>26</v>
      </c>
      <c r="H29" s="35"/>
      <c r="I29" s="35"/>
      <c r="J29" s="35"/>
      <c r="K29" s="35"/>
      <c r="L29" s="35"/>
      <c r="M29" s="35"/>
      <c r="N29" s="35"/>
      <c r="O29" s="29"/>
      <c r="P29" s="29"/>
      <c r="Q29" s="29"/>
      <c r="R29" s="29"/>
      <c r="S29" s="29"/>
      <c r="T29" s="44">
        <f>SUM(H29:S29)</f>
        <v>0</v>
      </c>
      <c r="U29" s="49"/>
      <c r="V29" s="67"/>
      <c r="X29" s="45"/>
      <c r="Z29" s="45"/>
    </row>
    <row r="30" spans="1:26" s="17" customFormat="1" ht="21.95" customHeight="1" x14ac:dyDescent="0.2">
      <c r="A30" s="70"/>
      <c r="B30" s="70"/>
      <c r="C30" s="76"/>
      <c r="D30" s="73"/>
      <c r="E30" s="99"/>
      <c r="F30" s="15">
        <v>144</v>
      </c>
      <c r="G30" s="16" t="s">
        <v>33</v>
      </c>
      <c r="H30" s="35">
        <v>1800000</v>
      </c>
      <c r="I30" s="35">
        <v>1800000</v>
      </c>
      <c r="J30" s="35">
        <v>1800000</v>
      </c>
      <c r="K30" s="35">
        <v>1800000</v>
      </c>
      <c r="L30" s="35">
        <v>1800000</v>
      </c>
      <c r="M30" s="35">
        <v>1800000</v>
      </c>
      <c r="N30" s="35">
        <v>1800000</v>
      </c>
      <c r="O30" s="35">
        <v>1800000</v>
      </c>
      <c r="P30" s="35">
        <v>1800000</v>
      </c>
      <c r="Q30" s="35">
        <v>1800000</v>
      </c>
      <c r="R30" s="35">
        <v>1800000</v>
      </c>
      <c r="S30" s="35">
        <v>1800000</v>
      </c>
      <c r="T30" s="44">
        <f>SUM(H30:S30)</f>
        <v>21600000</v>
      </c>
      <c r="U30" s="49">
        <f t="shared" si="1"/>
        <v>1800000</v>
      </c>
      <c r="V30" s="67"/>
      <c r="X30" s="45"/>
      <c r="Z30" s="45"/>
    </row>
    <row r="31" spans="1:26" s="17" customFormat="1" ht="21.95" customHeight="1" thickBot="1" x14ac:dyDescent="0.25">
      <c r="A31" s="71"/>
      <c r="B31" s="71"/>
      <c r="C31" s="77"/>
      <c r="D31" s="74"/>
      <c r="E31" s="117"/>
      <c r="F31" s="30">
        <v>232</v>
      </c>
      <c r="G31" s="26" t="s">
        <v>21</v>
      </c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8"/>
      <c r="U31" s="48">
        <v>0</v>
      </c>
      <c r="V31" s="68"/>
      <c r="X31" s="45"/>
    </row>
    <row r="32" spans="1:26" s="17" customFormat="1" ht="21.95" customHeight="1" x14ac:dyDescent="0.2">
      <c r="A32" s="69">
        <v>6</v>
      </c>
      <c r="B32" s="69"/>
      <c r="C32" s="75">
        <v>7417807</v>
      </c>
      <c r="D32" s="72" t="s">
        <v>41</v>
      </c>
      <c r="E32" s="99"/>
      <c r="F32" s="15">
        <v>111</v>
      </c>
      <c r="G32" s="16" t="s">
        <v>19</v>
      </c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44">
        <f t="shared" ref="T32:T35" si="2">SUM(H32:S32)</f>
        <v>0</v>
      </c>
      <c r="U32" s="44">
        <f t="shared" si="1"/>
        <v>0</v>
      </c>
      <c r="V32" s="66">
        <f>SUM(T32:U35)</f>
        <v>19500000</v>
      </c>
      <c r="X32" s="45"/>
    </row>
    <row r="33" spans="1:24" s="17" customFormat="1" ht="21.95" customHeight="1" x14ac:dyDescent="0.2">
      <c r="A33" s="70"/>
      <c r="B33" s="70"/>
      <c r="C33" s="76"/>
      <c r="D33" s="73"/>
      <c r="E33" s="73" t="s">
        <v>82</v>
      </c>
      <c r="F33" s="15">
        <v>113</v>
      </c>
      <c r="G33" s="16" t="s">
        <v>20</v>
      </c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44">
        <f t="shared" si="2"/>
        <v>0</v>
      </c>
      <c r="U33" s="49">
        <f t="shared" si="1"/>
        <v>0</v>
      </c>
      <c r="V33" s="67"/>
      <c r="X33" s="45"/>
    </row>
    <row r="34" spans="1:24" s="17" customFormat="1" ht="21.95" customHeight="1" x14ac:dyDescent="0.2">
      <c r="A34" s="70"/>
      <c r="B34" s="70"/>
      <c r="C34" s="76"/>
      <c r="D34" s="73"/>
      <c r="E34" s="73"/>
      <c r="F34" s="15">
        <v>131</v>
      </c>
      <c r="G34" s="16" t="s">
        <v>26</v>
      </c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44">
        <f t="shared" si="2"/>
        <v>0</v>
      </c>
      <c r="U34" s="49"/>
      <c r="V34" s="67"/>
      <c r="X34" s="45"/>
    </row>
    <row r="35" spans="1:24" s="17" customFormat="1" ht="21.95" customHeight="1" thickBot="1" x14ac:dyDescent="0.25">
      <c r="A35" s="71"/>
      <c r="B35" s="70"/>
      <c r="C35" s="77"/>
      <c r="D35" s="73"/>
      <c r="E35" s="64"/>
      <c r="F35" s="116">
        <v>144</v>
      </c>
      <c r="G35" s="101" t="s">
        <v>33</v>
      </c>
      <c r="H35" s="46">
        <v>1500000</v>
      </c>
      <c r="I35" s="46">
        <v>1500000</v>
      </c>
      <c r="J35" s="46">
        <v>1500000</v>
      </c>
      <c r="K35" s="46">
        <v>1500000</v>
      </c>
      <c r="L35" s="46">
        <v>1500000</v>
      </c>
      <c r="M35" s="46">
        <v>1500000</v>
      </c>
      <c r="N35" s="46">
        <v>1500000</v>
      </c>
      <c r="O35" s="46">
        <v>1500000</v>
      </c>
      <c r="P35" s="46">
        <v>1500000</v>
      </c>
      <c r="Q35" s="46">
        <v>1500000</v>
      </c>
      <c r="R35" s="46">
        <v>1500000</v>
      </c>
      <c r="S35" s="46">
        <v>1500000</v>
      </c>
      <c r="T35" s="48">
        <f t="shared" si="2"/>
        <v>18000000</v>
      </c>
      <c r="U35" s="48">
        <f t="shared" si="1"/>
        <v>1500000</v>
      </c>
      <c r="V35" s="68"/>
      <c r="X35" s="45"/>
    </row>
    <row r="36" spans="1:24" s="17" customFormat="1" ht="21.95" customHeight="1" x14ac:dyDescent="0.2">
      <c r="A36" s="69">
        <v>7</v>
      </c>
      <c r="B36" s="69"/>
      <c r="C36" s="66">
        <v>3326221</v>
      </c>
      <c r="D36" s="72" t="s">
        <v>42</v>
      </c>
      <c r="E36" s="118"/>
      <c r="F36" s="53">
        <v>111</v>
      </c>
      <c r="G36" s="25" t="s">
        <v>19</v>
      </c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44">
        <f>SUM(H36:S36)</f>
        <v>0</v>
      </c>
      <c r="U36" s="44">
        <f t="shared" si="1"/>
        <v>0</v>
      </c>
      <c r="V36" s="66">
        <f>SUM(T36:U40)</f>
        <v>26000000</v>
      </c>
      <c r="X36" s="45"/>
    </row>
    <row r="37" spans="1:24" s="17" customFormat="1" ht="21.95" customHeight="1" x14ac:dyDescent="0.2">
      <c r="A37" s="70"/>
      <c r="B37" s="70"/>
      <c r="C37" s="67"/>
      <c r="D37" s="73"/>
      <c r="E37" s="99"/>
      <c r="F37" s="15">
        <v>123</v>
      </c>
      <c r="G37" s="16" t="s">
        <v>94</v>
      </c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44">
        <f>SUM(H37:S37)</f>
        <v>0</v>
      </c>
      <c r="U37" s="49">
        <f t="shared" si="1"/>
        <v>0</v>
      </c>
      <c r="V37" s="67"/>
      <c r="X37" s="45"/>
    </row>
    <row r="38" spans="1:24" s="17" customFormat="1" ht="21.95" customHeight="1" x14ac:dyDescent="0.2">
      <c r="A38" s="70"/>
      <c r="B38" s="70"/>
      <c r="C38" s="67"/>
      <c r="D38" s="73"/>
      <c r="E38" s="99" t="s">
        <v>82</v>
      </c>
      <c r="F38" s="15">
        <v>131</v>
      </c>
      <c r="G38" s="16" t="s">
        <v>26</v>
      </c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44">
        <f>SUM(H38:S38)</f>
        <v>0</v>
      </c>
      <c r="U38" s="49"/>
      <c r="V38" s="67"/>
      <c r="X38" s="45"/>
    </row>
    <row r="39" spans="1:24" s="17" customFormat="1" ht="21.95" customHeight="1" x14ac:dyDescent="0.2">
      <c r="A39" s="70"/>
      <c r="B39" s="70"/>
      <c r="C39" s="67"/>
      <c r="D39" s="73"/>
      <c r="E39" s="99"/>
      <c r="F39" s="15">
        <v>144</v>
      </c>
      <c r="G39" s="16" t="s">
        <v>33</v>
      </c>
      <c r="H39" s="35">
        <v>2000000</v>
      </c>
      <c r="I39" s="35">
        <v>2000000</v>
      </c>
      <c r="J39" s="35">
        <v>2000000</v>
      </c>
      <c r="K39" s="35">
        <v>2000000</v>
      </c>
      <c r="L39" s="35">
        <v>2000000</v>
      </c>
      <c r="M39" s="35">
        <v>2000000</v>
      </c>
      <c r="N39" s="35">
        <v>2000000</v>
      </c>
      <c r="O39" s="35">
        <v>2000000</v>
      </c>
      <c r="P39" s="35">
        <v>2000000</v>
      </c>
      <c r="Q39" s="35">
        <v>2000000</v>
      </c>
      <c r="R39" s="35">
        <v>2000000</v>
      </c>
      <c r="S39" s="35">
        <v>2000000</v>
      </c>
      <c r="T39" s="44">
        <f>SUM(H39:S39)</f>
        <v>24000000</v>
      </c>
      <c r="U39" s="49">
        <f t="shared" si="1"/>
        <v>2000000</v>
      </c>
      <c r="V39" s="67"/>
      <c r="X39" s="45"/>
    </row>
    <row r="40" spans="1:24" s="17" customFormat="1" ht="21.95" customHeight="1" thickBot="1" x14ac:dyDescent="0.25">
      <c r="A40" s="71"/>
      <c r="B40" s="71"/>
      <c r="C40" s="68"/>
      <c r="D40" s="74"/>
      <c r="E40" s="117"/>
      <c r="F40" s="30">
        <v>232</v>
      </c>
      <c r="G40" s="27" t="s">
        <v>21</v>
      </c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8"/>
      <c r="U40" s="48">
        <v>0</v>
      </c>
      <c r="V40" s="68"/>
      <c r="X40" s="45"/>
    </row>
    <row r="41" spans="1:24" s="17" customFormat="1" ht="21.95" customHeight="1" x14ac:dyDescent="0.2">
      <c r="A41" s="72">
        <v>8</v>
      </c>
      <c r="B41" s="66"/>
      <c r="C41" s="119">
        <v>4247506</v>
      </c>
      <c r="D41" s="72" t="s">
        <v>43</v>
      </c>
      <c r="E41" s="118"/>
      <c r="F41" s="53">
        <v>111</v>
      </c>
      <c r="G41" s="25" t="s">
        <v>19</v>
      </c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44">
        <f t="shared" ref="T41:T45" si="3">SUM(H41:S41)</f>
        <v>0</v>
      </c>
      <c r="U41" s="44">
        <f t="shared" si="1"/>
        <v>0</v>
      </c>
      <c r="V41" s="66">
        <f>SUM(T41:U45)</f>
        <v>43983333.333333336</v>
      </c>
      <c r="X41" s="45"/>
    </row>
    <row r="42" spans="1:24" s="17" customFormat="1" ht="21.95" customHeight="1" x14ac:dyDescent="0.2">
      <c r="A42" s="73"/>
      <c r="B42" s="67"/>
      <c r="C42" s="73"/>
      <c r="D42" s="73"/>
      <c r="E42" s="99"/>
      <c r="F42" s="15">
        <v>123</v>
      </c>
      <c r="G42" s="16" t="s">
        <v>95</v>
      </c>
      <c r="H42" s="35"/>
      <c r="I42" s="35">
        <v>1000000</v>
      </c>
      <c r="J42" s="35">
        <v>2200000</v>
      </c>
      <c r="K42" s="35">
        <v>1600000</v>
      </c>
      <c r="L42" s="35">
        <v>1000000</v>
      </c>
      <c r="M42" s="35">
        <v>2000000</v>
      </c>
      <c r="N42" s="35">
        <v>500000</v>
      </c>
      <c r="O42" s="35">
        <v>1600000</v>
      </c>
      <c r="P42" s="35">
        <v>1300000</v>
      </c>
      <c r="Q42" s="35">
        <v>1500000</v>
      </c>
      <c r="R42" s="35"/>
      <c r="S42" s="35"/>
      <c r="T42" s="44">
        <f t="shared" si="3"/>
        <v>12700000</v>
      </c>
      <c r="U42" s="49">
        <f>T42/12</f>
        <v>1058333.3333333333</v>
      </c>
      <c r="V42" s="67"/>
      <c r="X42" s="45"/>
    </row>
    <row r="43" spans="1:24" s="17" customFormat="1" ht="21.95" customHeight="1" x14ac:dyDescent="0.2">
      <c r="A43" s="73"/>
      <c r="B43" s="67"/>
      <c r="C43" s="73"/>
      <c r="D43" s="73"/>
      <c r="E43" s="99" t="s">
        <v>82</v>
      </c>
      <c r="F43" s="15">
        <v>131</v>
      </c>
      <c r="G43" s="16" t="s">
        <v>26</v>
      </c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44">
        <f t="shared" si="3"/>
        <v>0</v>
      </c>
      <c r="U43" s="49">
        <f t="shared" ref="U43:U45" si="4">T43/12</f>
        <v>0</v>
      </c>
      <c r="V43" s="67"/>
      <c r="X43" s="45"/>
    </row>
    <row r="44" spans="1:24" s="17" customFormat="1" ht="21.95" customHeight="1" x14ac:dyDescent="0.2">
      <c r="A44" s="73"/>
      <c r="B44" s="67"/>
      <c r="C44" s="73"/>
      <c r="D44" s="73"/>
      <c r="E44" s="99"/>
      <c r="F44" s="15">
        <v>144</v>
      </c>
      <c r="G44" s="16" t="s">
        <v>33</v>
      </c>
      <c r="H44" s="35">
        <v>2200000</v>
      </c>
      <c r="I44" s="35">
        <v>2200000</v>
      </c>
      <c r="J44" s="35">
        <v>2200000</v>
      </c>
      <c r="K44" s="35">
        <v>2200000</v>
      </c>
      <c r="L44" s="35">
        <v>2200000</v>
      </c>
      <c r="M44" s="35">
        <v>2200000</v>
      </c>
      <c r="N44" s="35">
        <v>2200000</v>
      </c>
      <c r="O44" s="35">
        <v>2200000</v>
      </c>
      <c r="P44" s="35">
        <v>2200000</v>
      </c>
      <c r="Q44" s="35">
        <v>2200000</v>
      </c>
      <c r="R44" s="35">
        <v>2200000</v>
      </c>
      <c r="S44" s="35">
        <v>2200000</v>
      </c>
      <c r="T44" s="44">
        <f t="shared" si="3"/>
        <v>26400000</v>
      </c>
      <c r="U44" s="49">
        <f t="shared" si="4"/>
        <v>2200000</v>
      </c>
      <c r="V44" s="67"/>
      <c r="X44" s="45"/>
    </row>
    <row r="45" spans="1:24" s="17" customFormat="1" ht="21.95" customHeight="1" thickBot="1" x14ac:dyDescent="0.25">
      <c r="A45" s="74"/>
      <c r="B45" s="68"/>
      <c r="C45" s="74"/>
      <c r="D45" s="74"/>
      <c r="E45" s="65"/>
      <c r="F45" s="100">
        <v>232</v>
      </c>
      <c r="G45" s="120" t="s">
        <v>21</v>
      </c>
      <c r="H45" s="51"/>
      <c r="I45" s="51">
        <v>1000000</v>
      </c>
      <c r="J45" s="51"/>
      <c r="K45" s="51"/>
      <c r="L45" s="51"/>
      <c r="M45" s="51"/>
      <c r="N45" s="51"/>
      <c r="O45" s="51"/>
      <c r="P45" s="52">
        <v>500000</v>
      </c>
      <c r="Q45" s="52"/>
      <c r="R45" s="52"/>
      <c r="S45" s="52"/>
      <c r="T45" s="44">
        <f t="shared" si="3"/>
        <v>1500000</v>
      </c>
      <c r="U45" s="49">
        <f t="shared" si="4"/>
        <v>125000</v>
      </c>
      <c r="V45" s="68"/>
      <c r="X45" s="45"/>
    </row>
    <row r="46" spans="1:24" s="17" customFormat="1" ht="21.95" customHeight="1" x14ac:dyDescent="0.2">
      <c r="A46" s="69">
        <v>9</v>
      </c>
      <c r="B46" s="69"/>
      <c r="C46" s="66">
        <v>4380689</v>
      </c>
      <c r="D46" s="72" t="s">
        <v>44</v>
      </c>
      <c r="E46" s="118"/>
      <c r="F46" s="53">
        <v>111</v>
      </c>
      <c r="G46" s="25" t="s">
        <v>19</v>
      </c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44">
        <f>SUM(H46:S46)</f>
        <v>0</v>
      </c>
      <c r="U46" s="44">
        <f t="shared" si="1"/>
        <v>0</v>
      </c>
      <c r="V46" s="66">
        <f>SUM(T46:U49)</f>
        <v>11050000</v>
      </c>
      <c r="X46" s="45"/>
    </row>
    <row r="47" spans="1:24" s="17" customFormat="1" ht="21.95" customHeight="1" x14ac:dyDescent="0.2">
      <c r="A47" s="70"/>
      <c r="B47" s="70"/>
      <c r="C47" s="67"/>
      <c r="D47" s="73"/>
      <c r="E47" s="73" t="s">
        <v>82</v>
      </c>
      <c r="F47" s="15">
        <v>113</v>
      </c>
      <c r="G47" s="16" t="s">
        <v>20</v>
      </c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44">
        <f>SUM(H47:S47)</f>
        <v>0</v>
      </c>
      <c r="U47" s="49">
        <f t="shared" si="1"/>
        <v>0</v>
      </c>
      <c r="V47" s="67"/>
      <c r="X47" s="45"/>
    </row>
    <row r="48" spans="1:24" s="17" customFormat="1" ht="21.95" customHeight="1" x14ac:dyDescent="0.2">
      <c r="A48" s="70"/>
      <c r="B48" s="70"/>
      <c r="C48" s="67"/>
      <c r="D48" s="73"/>
      <c r="E48" s="73"/>
      <c r="F48" s="15">
        <v>145</v>
      </c>
      <c r="G48" s="16" t="s">
        <v>34</v>
      </c>
      <c r="H48" s="35">
        <v>1700000</v>
      </c>
      <c r="I48" s="35">
        <v>1700000</v>
      </c>
      <c r="J48" s="35">
        <v>1700000</v>
      </c>
      <c r="K48" s="35">
        <v>1700000</v>
      </c>
      <c r="L48" s="35">
        <v>1700000</v>
      </c>
      <c r="M48" s="35">
        <v>1700000</v>
      </c>
      <c r="N48" s="35"/>
      <c r="O48" s="35"/>
      <c r="P48" s="35"/>
      <c r="Q48" s="35"/>
      <c r="R48" s="35"/>
      <c r="S48" s="35"/>
      <c r="T48" s="44">
        <f>SUM(H48:S48)</f>
        <v>10200000</v>
      </c>
      <c r="U48" s="49">
        <f t="shared" si="1"/>
        <v>850000</v>
      </c>
      <c r="V48" s="67"/>
      <c r="X48" s="45"/>
    </row>
    <row r="49" spans="1:24" s="17" customFormat="1" ht="21.95" customHeight="1" thickBot="1" x14ac:dyDescent="0.25">
      <c r="A49" s="71"/>
      <c r="B49" s="71"/>
      <c r="C49" s="68"/>
      <c r="D49" s="74"/>
      <c r="E49" s="117"/>
      <c r="F49" s="30">
        <v>232</v>
      </c>
      <c r="G49" s="121" t="s">
        <v>21</v>
      </c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8"/>
      <c r="U49" s="48">
        <v>0</v>
      </c>
      <c r="V49" s="68"/>
      <c r="X49" s="45"/>
    </row>
    <row r="50" spans="1:24" s="17" customFormat="1" ht="21.95" customHeight="1" x14ac:dyDescent="0.2">
      <c r="A50" s="69">
        <v>10</v>
      </c>
      <c r="B50" s="69"/>
      <c r="C50" s="119">
        <v>3326225</v>
      </c>
      <c r="D50" s="72" t="s">
        <v>86</v>
      </c>
      <c r="E50" s="118"/>
      <c r="F50" s="53">
        <v>111</v>
      </c>
      <c r="G50" s="25" t="s">
        <v>19</v>
      </c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44">
        <f t="shared" ref="T50:T52" si="5">SUM(H50:S50)</f>
        <v>0</v>
      </c>
      <c r="U50" s="44">
        <f t="shared" si="1"/>
        <v>0</v>
      </c>
      <c r="V50" s="66">
        <f>SUM(T50:U53)</f>
        <v>13000000</v>
      </c>
      <c r="X50" s="45"/>
    </row>
    <row r="51" spans="1:24" s="17" customFormat="1" ht="21.95" customHeight="1" x14ac:dyDescent="0.2">
      <c r="A51" s="70"/>
      <c r="B51" s="70"/>
      <c r="C51" s="122"/>
      <c r="D51" s="73"/>
      <c r="E51" s="73" t="s">
        <v>82</v>
      </c>
      <c r="F51" s="15">
        <v>123</v>
      </c>
      <c r="G51" s="16" t="s">
        <v>95</v>
      </c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44">
        <f t="shared" si="5"/>
        <v>0</v>
      </c>
      <c r="U51" s="49">
        <f t="shared" si="1"/>
        <v>0</v>
      </c>
      <c r="V51" s="67"/>
      <c r="X51" s="45"/>
    </row>
    <row r="52" spans="1:24" s="17" customFormat="1" ht="21.95" customHeight="1" x14ac:dyDescent="0.2">
      <c r="A52" s="70"/>
      <c r="B52" s="70"/>
      <c r="C52" s="122"/>
      <c r="D52" s="73"/>
      <c r="E52" s="73"/>
      <c r="F52" s="15">
        <v>144</v>
      </c>
      <c r="G52" s="16" t="s">
        <v>33</v>
      </c>
      <c r="H52" s="35">
        <v>1000000</v>
      </c>
      <c r="I52" s="35">
        <v>1000000</v>
      </c>
      <c r="J52" s="35">
        <v>1000000</v>
      </c>
      <c r="K52" s="35">
        <v>1000000</v>
      </c>
      <c r="L52" s="35">
        <v>1000000</v>
      </c>
      <c r="M52" s="35">
        <v>1000000</v>
      </c>
      <c r="N52" s="35">
        <v>1000000</v>
      </c>
      <c r="O52" s="35">
        <v>1000000</v>
      </c>
      <c r="P52" s="35">
        <v>1000000</v>
      </c>
      <c r="Q52" s="35">
        <v>1000000</v>
      </c>
      <c r="R52" s="35">
        <v>1000000</v>
      </c>
      <c r="S52" s="35">
        <v>1000000</v>
      </c>
      <c r="T52" s="44">
        <f t="shared" si="5"/>
        <v>12000000</v>
      </c>
      <c r="U52" s="49">
        <f t="shared" si="1"/>
        <v>1000000</v>
      </c>
      <c r="V52" s="67"/>
      <c r="X52" s="45"/>
    </row>
    <row r="53" spans="1:24" s="17" customFormat="1" ht="21.95" customHeight="1" thickBot="1" x14ac:dyDescent="0.25">
      <c r="A53" s="71"/>
      <c r="B53" s="71"/>
      <c r="C53" s="123"/>
      <c r="D53" s="74"/>
      <c r="E53" s="117"/>
      <c r="F53" s="124">
        <v>232</v>
      </c>
      <c r="G53" s="120" t="s">
        <v>21</v>
      </c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48"/>
      <c r="U53" s="48">
        <v>0</v>
      </c>
      <c r="V53" s="68"/>
      <c r="X53" s="45"/>
    </row>
    <row r="54" spans="1:24" s="17" customFormat="1" ht="25.5" customHeight="1" x14ac:dyDescent="0.2">
      <c r="A54" s="69">
        <v>11</v>
      </c>
      <c r="B54" s="69"/>
      <c r="C54" s="119">
        <v>4687351</v>
      </c>
      <c r="D54" s="72" t="s">
        <v>45</v>
      </c>
      <c r="E54" s="118"/>
      <c r="F54" s="53">
        <v>111</v>
      </c>
      <c r="G54" s="25" t="s">
        <v>19</v>
      </c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44">
        <f>SUM(H54:S54)</f>
        <v>0</v>
      </c>
      <c r="U54" s="44">
        <f t="shared" si="1"/>
        <v>0</v>
      </c>
      <c r="V54" s="66">
        <f>SUM(T54:U58)</f>
        <v>10400000</v>
      </c>
      <c r="X54" s="45"/>
    </row>
    <row r="55" spans="1:24" s="17" customFormat="1" ht="21.95" customHeight="1" x14ac:dyDescent="0.2">
      <c r="A55" s="70"/>
      <c r="B55" s="70"/>
      <c r="C55" s="122"/>
      <c r="D55" s="73"/>
      <c r="E55" s="99"/>
      <c r="F55" s="15">
        <v>123</v>
      </c>
      <c r="G55" s="16" t="s">
        <v>24</v>
      </c>
      <c r="H55" s="35"/>
      <c r="I55" s="35"/>
      <c r="J55" s="35"/>
      <c r="K55" s="35"/>
      <c r="L55" s="35"/>
      <c r="M55" s="35"/>
      <c r="N55" s="35"/>
      <c r="O55" s="29"/>
      <c r="P55" s="29"/>
      <c r="Q55" s="29"/>
      <c r="R55" s="29"/>
      <c r="S55" s="29"/>
      <c r="T55" s="44">
        <f>SUM(H55:S55)</f>
        <v>0</v>
      </c>
      <c r="U55" s="49">
        <f t="shared" si="1"/>
        <v>0</v>
      </c>
      <c r="V55" s="67"/>
      <c r="X55" s="45"/>
    </row>
    <row r="56" spans="1:24" s="17" customFormat="1" ht="21.95" customHeight="1" x14ac:dyDescent="0.2">
      <c r="A56" s="70"/>
      <c r="B56" s="70"/>
      <c r="C56" s="122"/>
      <c r="D56" s="73"/>
      <c r="E56" s="99" t="s">
        <v>82</v>
      </c>
      <c r="F56" s="15">
        <v>131</v>
      </c>
      <c r="G56" s="16" t="s">
        <v>29</v>
      </c>
      <c r="H56" s="35"/>
      <c r="I56" s="35"/>
      <c r="J56" s="35"/>
      <c r="K56" s="35"/>
      <c r="L56" s="35"/>
      <c r="M56" s="35"/>
      <c r="N56" s="35"/>
      <c r="O56" s="29"/>
      <c r="P56" s="29"/>
      <c r="Q56" s="29"/>
      <c r="R56" s="29"/>
      <c r="S56" s="29"/>
      <c r="T56" s="44">
        <f>SUM(H56:S56)</f>
        <v>0</v>
      </c>
      <c r="U56" s="49"/>
      <c r="V56" s="67"/>
      <c r="X56" s="45"/>
    </row>
    <row r="57" spans="1:24" s="17" customFormat="1" ht="21.95" customHeight="1" x14ac:dyDescent="0.2">
      <c r="A57" s="70"/>
      <c r="B57" s="70"/>
      <c r="C57" s="122"/>
      <c r="D57" s="73"/>
      <c r="E57" s="64"/>
      <c r="F57" s="43">
        <v>144</v>
      </c>
      <c r="G57" s="16" t="s">
        <v>33</v>
      </c>
      <c r="H57" s="35">
        <v>800000</v>
      </c>
      <c r="I57" s="35">
        <v>800000</v>
      </c>
      <c r="J57" s="35">
        <v>800000</v>
      </c>
      <c r="K57" s="35">
        <v>800000</v>
      </c>
      <c r="L57" s="35">
        <v>800000</v>
      </c>
      <c r="M57" s="35">
        <v>800000</v>
      </c>
      <c r="N57" s="35">
        <v>800000</v>
      </c>
      <c r="O57" s="35">
        <v>800000</v>
      </c>
      <c r="P57" s="35">
        <v>800000</v>
      </c>
      <c r="Q57" s="35">
        <v>800000</v>
      </c>
      <c r="R57" s="35">
        <v>800000</v>
      </c>
      <c r="S57" s="35">
        <v>800000</v>
      </c>
      <c r="T57" s="44">
        <f>SUM(H57:S57)</f>
        <v>9600000</v>
      </c>
      <c r="U57" s="49">
        <f>T57/12</f>
        <v>800000</v>
      </c>
      <c r="V57" s="67"/>
      <c r="X57" s="45"/>
    </row>
    <row r="58" spans="1:24" s="17" customFormat="1" ht="21.95" customHeight="1" thickBot="1" x14ac:dyDescent="0.25">
      <c r="A58" s="71"/>
      <c r="B58" s="71"/>
      <c r="C58" s="123"/>
      <c r="D58" s="74"/>
      <c r="E58" s="65"/>
      <c r="F58" s="100">
        <v>232</v>
      </c>
      <c r="G58" s="120" t="s">
        <v>21</v>
      </c>
      <c r="H58" s="46"/>
      <c r="I58" s="46"/>
      <c r="J58" s="46"/>
      <c r="K58" s="46"/>
      <c r="L58" s="46"/>
      <c r="M58" s="46"/>
      <c r="N58" s="46"/>
      <c r="O58" s="46"/>
      <c r="P58" s="51"/>
      <c r="Q58" s="51"/>
      <c r="R58" s="51"/>
      <c r="S58" s="51"/>
      <c r="T58" s="48"/>
      <c r="U58" s="48">
        <v>0</v>
      </c>
      <c r="V58" s="68"/>
      <c r="X58" s="45"/>
    </row>
    <row r="59" spans="1:24" s="17" customFormat="1" ht="21.95" customHeight="1" x14ac:dyDescent="0.2">
      <c r="A59" s="69">
        <v>12</v>
      </c>
      <c r="B59" s="69"/>
      <c r="C59" s="119">
        <v>3185855</v>
      </c>
      <c r="D59" s="72" t="s">
        <v>46</v>
      </c>
      <c r="E59" s="118"/>
      <c r="F59" s="53">
        <v>111</v>
      </c>
      <c r="G59" s="25" t="s">
        <v>19</v>
      </c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44">
        <f t="shared" ref="T59:T65" si="6">SUM(H59:S59)</f>
        <v>0</v>
      </c>
      <c r="U59" s="44">
        <f t="shared" ref="U59:U105" si="7">T59/12</f>
        <v>0</v>
      </c>
      <c r="V59" s="67">
        <f>SUM(T59:U65)</f>
        <v>16141666.666666666</v>
      </c>
      <c r="X59" s="45"/>
    </row>
    <row r="60" spans="1:24" s="17" customFormat="1" ht="21.95" customHeight="1" x14ac:dyDescent="0.2">
      <c r="A60" s="70"/>
      <c r="B60" s="70"/>
      <c r="C60" s="122"/>
      <c r="D60" s="73"/>
      <c r="E60" s="99"/>
      <c r="F60" s="15">
        <v>113</v>
      </c>
      <c r="G60" s="16" t="s">
        <v>20</v>
      </c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44">
        <f t="shared" si="6"/>
        <v>0</v>
      </c>
      <c r="U60" s="49">
        <f t="shared" si="7"/>
        <v>0</v>
      </c>
      <c r="V60" s="67"/>
      <c r="X60" s="45"/>
    </row>
    <row r="61" spans="1:24" s="17" customFormat="1" ht="21.95" customHeight="1" x14ac:dyDescent="0.2">
      <c r="A61" s="70"/>
      <c r="B61" s="70"/>
      <c r="C61" s="122"/>
      <c r="D61" s="73"/>
      <c r="E61" s="99"/>
      <c r="F61" s="15">
        <v>123</v>
      </c>
      <c r="G61" s="16" t="s">
        <v>24</v>
      </c>
      <c r="H61" s="126"/>
      <c r="I61" s="35"/>
      <c r="J61" s="35">
        <v>1200000</v>
      </c>
      <c r="K61" s="35"/>
      <c r="L61" s="35"/>
      <c r="M61" s="35"/>
      <c r="N61" s="35"/>
      <c r="O61" s="35">
        <v>700000</v>
      </c>
      <c r="P61" s="35">
        <v>500000</v>
      </c>
      <c r="Q61" s="35">
        <v>500000</v>
      </c>
      <c r="R61" s="35"/>
      <c r="S61" s="35"/>
      <c r="T61" s="44">
        <f t="shared" si="6"/>
        <v>2900000</v>
      </c>
      <c r="U61" s="49">
        <f t="shared" si="7"/>
        <v>241666.66666666666</v>
      </c>
      <c r="V61" s="67"/>
      <c r="X61" s="45"/>
    </row>
    <row r="62" spans="1:24" s="17" customFormat="1" ht="21.95" customHeight="1" x14ac:dyDescent="0.2">
      <c r="A62" s="70"/>
      <c r="B62" s="70"/>
      <c r="C62" s="122"/>
      <c r="D62" s="73"/>
      <c r="E62" s="99" t="s">
        <v>82</v>
      </c>
      <c r="F62" s="15">
        <v>125</v>
      </c>
      <c r="G62" s="16" t="s">
        <v>32</v>
      </c>
      <c r="H62" s="126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44">
        <f t="shared" si="6"/>
        <v>0</v>
      </c>
      <c r="U62" s="49">
        <f t="shared" si="7"/>
        <v>0</v>
      </c>
      <c r="V62" s="67"/>
      <c r="X62" s="45"/>
    </row>
    <row r="63" spans="1:24" s="17" customFormat="1" ht="21.95" customHeight="1" x14ac:dyDescent="0.2">
      <c r="A63" s="70"/>
      <c r="B63" s="70"/>
      <c r="C63" s="122"/>
      <c r="D63" s="73"/>
      <c r="E63" s="99"/>
      <c r="F63" s="15">
        <v>131</v>
      </c>
      <c r="G63" s="16" t="s">
        <v>31</v>
      </c>
      <c r="H63" s="35"/>
      <c r="I63" s="35"/>
      <c r="J63" s="35"/>
      <c r="K63" s="35"/>
      <c r="L63" s="35"/>
      <c r="M63" s="35"/>
      <c r="N63" s="35"/>
      <c r="O63" s="127"/>
      <c r="P63" s="127"/>
      <c r="Q63" s="127"/>
      <c r="R63" s="29"/>
      <c r="S63" s="29"/>
      <c r="T63" s="44">
        <f t="shared" si="6"/>
        <v>0</v>
      </c>
      <c r="U63" s="49"/>
      <c r="V63" s="67"/>
      <c r="X63" s="45"/>
    </row>
    <row r="64" spans="1:24" s="17" customFormat="1" ht="21.95" customHeight="1" x14ac:dyDescent="0.2">
      <c r="A64" s="70"/>
      <c r="B64" s="70"/>
      <c r="C64" s="122"/>
      <c r="D64" s="73"/>
      <c r="E64" s="99"/>
      <c r="F64" s="15">
        <v>144</v>
      </c>
      <c r="G64" s="16" t="s">
        <v>33</v>
      </c>
      <c r="H64" s="35">
        <v>1000000</v>
      </c>
      <c r="I64" s="35">
        <v>1000000</v>
      </c>
      <c r="J64" s="35">
        <v>1000000</v>
      </c>
      <c r="K64" s="35">
        <v>1000000</v>
      </c>
      <c r="L64" s="35">
        <v>1000000</v>
      </c>
      <c r="M64" s="35">
        <v>1000000</v>
      </c>
      <c r="N64" s="35">
        <v>1000000</v>
      </c>
      <c r="O64" s="35">
        <v>1000000</v>
      </c>
      <c r="P64" s="35">
        <v>1000000</v>
      </c>
      <c r="Q64" s="35">
        <v>1000000</v>
      </c>
      <c r="R64" s="35">
        <v>1000000</v>
      </c>
      <c r="S64" s="35">
        <v>1000000</v>
      </c>
      <c r="T64" s="49">
        <f t="shared" si="6"/>
        <v>12000000</v>
      </c>
      <c r="U64" s="49">
        <f t="shared" si="7"/>
        <v>1000000</v>
      </c>
      <c r="V64" s="67"/>
      <c r="X64" s="45"/>
    </row>
    <row r="65" spans="1:26" s="17" customFormat="1" ht="21.95" customHeight="1" thickBot="1" x14ac:dyDescent="0.25">
      <c r="A65" s="71"/>
      <c r="B65" s="71"/>
      <c r="C65" s="123"/>
      <c r="D65" s="74"/>
      <c r="E65" s="99"/>
      <c r="F65" s="15">
        <v>199</v>
      </c>
      <c r="G65" s="16" t="s">
        <v>30</v>
      </c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52">
        <f t="shared" si="6"/>
        <v>0</v>
      </c>
      <c r="U65" s="48">
        <f t="shared" si="7"/>
        <v>0</v>
      </c>
      <c r="V65" s="68"/>
      <c r="X65" s="45"/>
    </row>
    <row r="66" spans="1:26" s="17" customFormat="1" ht="21.75" customHeight="1" x14ac:dyDescent="0.2">
      <c r="A66" s="69">
        <v>13</v>
      </c>
      <c r="B66" s="69"/>
      <c r="C66" s="119">
        <v>1771574</v>
      </c>
      <c r="D66" s="72" t="s">
        <v>47</v>
      </c>
      <c r="E66" s="118"/>
      <c r="F66" s="53">
        <v>111</v>
      </c>
      <c r="G66" s="25" t="s">
        <v>19</v>
      </c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44">
        <f t="shared" ref="T66:T72" si="8">SUM(H66:S66)</f>
        <v>0</v>
      </c>
      <c r="U66" s="44">
        <f t="shared" si="7"/>
        <v>0</v>
      </c>
      <c r="V66" s="66">
        <f>SUM(T66:U69)</f>
        <v>10616666.666666666</v>
      </c>
      <c r="X66" s="45"/>
    </row>
    <row r="67" spans="1:26" s="17" customFormat="1" ht="21.95" customHeight="1" x14ac:dyDescent="0.2">
      <c r="A67" s="70"/>
      <c r="B67" s="70"/>
      <c r="C67" s="122"/>
      <c r="D67" s="73"/>
      <c r="E67" s="73" t="s">
        <v>82</v>
      </c>
      <c r="F67" s="15">
        <v>123</v>
      </c>
      <c r="G67" s="16" t="s">
        <v>24</v>
      </c>
      <c r="H67" s="35"/>
      <c r="I67" s="35"/>
      <c r="J67" s="35"/>
      <c r="K67" s="35"/>
      <c r="L67" s="35"/>
      <c r="M67" s="35"/>
      <c r="N67" s="35"/>
      <c r="O67" s="29"/>
      <c r="P67" s="29"/>
      <c r="Q67" s="29"/>
      <c r="R67" s="29">
        <v>200000</v>
      </c>
      <c r="S67" s="29"/>
      <c r="T67" s="44">
        <f t="shared" si="8"/>
        <v>200000</v>
      </c>
      <c r="U67" s="49">
        <f t="shared" si="7"/>
        <v>16666.666666666668</v>
      </c>
      <c r="V67" s="67"/>
      <c r="X67" s="45"/>
    </row>
    <row r="68" spans="1:26" s="17" customFormat="1" ht="21.95" customHeight="1" x14ac:dyDescent="0.2">
      <c r="A68" s="70"/>
      <c r="B68" s="70"/>
      <c r="C68" s="122"/>
      <c r="D68" s="73"/>
      <c r="E68" s="73"/>
      <c r="F68" s="43">
        <v>144</v>
      </c>
      <c r="G68" s="24" t="s">
        <v>48</v>
      </c>
      <c r="H68" s="35">
        <v>800000</v>
      </c>
      <c r="I68" s="35">
        <v>800000</v>
      </c>
      <c r="J68" s="35">
        <v>800000</v>
      </c>
      <c r="K68" s="35">
        <v>800000</v>
      </c>
      <c r="L68" s="35">
        <v>800000</v>
      </c>
      <c r="M68" s="35">
        <v>800000</v>
      </c>
      <c r="N68" s="35">
        <v>800000</v>
      </c>
      <c r="O68" s="35">
        <v>800000</v>
      </c>
      <c r="P68" s="35">
        <v>800000</v>
      </c>
      <c r="Q68" s="35">
        <v>800000</v>
      </c>
      <c r="R68" s="35">
        <v>800000</v>
      </c>
      <c r="S68" s="35">
        <v>800000</v>
      </c>
      <c r="T68" s="44">
        <f t="shared" si="8"/>
        <v>9600000</v>
      </c>
      <c r="U68" s="49">
        <f t="shared" si="7"/>
        <v>800000</v>
      </c>
      <c r="V68" s="67"/>
      <c r="X68" s="45"/>
    </row>
    <row r="69" spans="1:26" s="17" customFormat="1" ht="21.95" customHeight="1" thickBot="1" x14ac:dyDescent="0.25">
      <c r="A69" s="71"/>
      <c r="B69" s="71"/>
      <c r="C69" s="123"/>
      <c r="D69" s="74"/>
      <c r="E69" s="117"/>
      <c r="F69" s="124">
        <v>199</v>
      </c>
      <c r="G69" s="120" t="s">
        <v>30</v>
      </c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8">
        <f t="shared" si="8"/>
        <v>0</v>
      </c>
      <c r="U69" s="48">
        <f t="shared" si="7"/>
        <v>0</v>
      </c>
      <c r="V69" s="68"/>
      <c r="X69" s="45"/>
    </row>
    <row r="70" spans="1:26" s="17" customFormat="1" ht="21.95" customHeight="1" x14ac:dyDescent="0.2">
      <c r="A70" s="69">
        <v>14</v>
      </c>
      <c r="B70" s="66"/>
      <c r="C70" s="66">
        <v>5659158</v>
      </c>
      <c r="D70" s="72" t="s">
        <v>49</v>
      </c>
      <c r="E70" s="118"/>
      <c r="F70" s="53">
        <v>111</v>
      </c>
      <c r="G70" s="25" t="s">
        <v>19</v>
      </c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44">
        <f t="shared" si="8"/>
        <v>0</v>
      </c>
      <c r="U70" s="44">
        <f t="shared" si="7"/>
        <v>0</v>
      </c>
      <c r="V70" s="66">
        <f>SUM(T70:U72)</f>
        <v>36400000</v>
      </c>
      <c r="X70" s="45"/>
    </row>
    <row r="71" spans="1:26" s="17" customFormat="1" ht="21.95" customHeight="1" x14ac:dyDescent="0.2">
      <c r="A71" s="70"/>
      <c r="B71" s="67"/>
      <c r="C71" s="67"/>
      <c r="D71" s="73"/>
      <c r="E71" s="99" t="s">
        <v>82</v>
      </c>
      <c r="F71" s="15">
        <v>123</v>
      </c>
      <c r="G71" s="16" t="s">
        <v>95</v>
      </c>
      <c r="H71" s="35">
        <v>500000</v>
      </c>
      <c r="I71" s="35">
        <v>1000000</v>
      </c>
      <c r="J71" s="35"/>
      <c r="K71" s="35"/>
      <c r="L71" s="35"/>
      <c r="M71" s="35">
        <v>1600000</v>
      </c>
      <c r="N71" s="35">
        <v>1500000</v>
      </c>
      <c r="O71" s="35">
        <v>1500000</v>
      </c>
      <c r="P71" s="35">
        <v>1700000</v>
      </c>
      <c r="Q71" s="35"/>
      <c r="R71" s="35"/>
      <c r="S71" s="35"/>
      <c r="T71" s="44">
        <f t="shared" si="8"/>
        <v>7800000</v>
      </c>
      <c r="U71" s="49"/>
      <c r="V71" s="67"/>
      <c r="X71" s="45"/>
    </row>
    <row r="72" spans="1:26" s="17" customFormat="1" ht="21.95" customHeight="1" thickBot="1" x14ac:dyDescent="0.25">
      <c r="A72" s="70"/>
      <c r="B72" s="67"/>
      <c r="C72" s="67"/>
      <c r="D72" s="73"/>
      <c r="E72" s="99"/>
      <c r="F72" s="15">
        <v>144</v>
      </c>
      <c r="G72" s="16" t="s">
        <v>33</v>
      </c>
      <c r="H72" s="46">
        <v>2200000</v>
      </c>
      <c r="I72" s="46">
        <v>2200000</v>
      </c>
      <c r="J72" s="46">
        <v>2200000</v>
      </c>
      <c r="K72" s="46">
        <v>2200000</v>
      </c>
      <c r="L72" s="46">
        <v>2200000</v>
      </c>
      <c r="M72" s="46">
        <v>2200000</v>
      </c>
      <c r="N72" s="46">
        <v>2200000</v>
      </c>
      <c r="O72" s="46">
        <v>2200000</v>
      </c>
      <c r="P72" s="46">
        <v>2200000</v>
      </c>
      <c r="Q72" s="46">
        <v>2200000</v>
      </c>
      <c r="R72" s="46">
        <v>2200000</v>
      </c>
      <c r="S72" s="46">
        <v>2200000</v>
      </c>
      <c r="T72" s="48">
        <f t="shared" si="8"/>
        <v>26400000</v>
      </c>
      <c r="U72" s="48">
        <f t="shared" si="7"/>
        <v>2200000</v>
      </c>
      <c r="V72" s="68"/>
      <c r="X72" s="45"/>
    </row>
    <row r="73" spans="1:26" s="17" customFormat="1" ht="21.95" customHeight="1" x14ac:dyDescent="0.2">
      <c r="A73" s="69">
        <v>15</v>
      </c>
      <c r="B73" s="69"/>
      <c r="C73" s="66">
        <v>1278907</v>
      </c>
      <c r="D73" s="72" t="s">
        <v>50</v>
      </c>
      <c r="E73" s="118"/>
      <c r="F73" s="53">
        <v>112</v>
      </c>
      <c r="G73" s="16" t="s">
        <v>51</v>
      </c>
      <c r="H73" s="35">
        <v>1100000</v>
      </c>
      <c r="I73" s="35">
        <v>1100000</v>
      </c>
      <c r="J73" s="35">
        <v>1100000</v>
      </c>
      <c r="K73" s="35">
        <v>1100000</v>
      </c>
      <c r="L73" s="35">
        <v>1100000</v>
      </c>
      <c r="M73" s="35">
        <v>1100000</v>
      </c>
      <c r="N73" s="35"/>
      <c r="O73" s="35"/>
      <c r="P73" s="35"/>
      <c r="Q73" s="35"/>
      <c r="R73" s="35"/>
      <c r="S73" s="35"/>
      <c r="T73" s="44">
        <f t="shared" ref="T73:T123" si="9">SUM(H73:S73)</f>
        <v>6600000</v>
      </c>
      <c r="U73" s="44">
        <f t="shared" si="7"/>
        <v>550000</v>
      </c>
      <c r="V73" s="66">
        <f>SUM(T73:U77)</f>
        <v>49666666.666666672</v>
      </c>
      <c r="X73" s="45"/>
    </row>
    <row r="74" spans="1:26" s="17" customFormat="1" ht="21.95" customHeight="1" x14ac:dyDescent="0.2">
      <c r="A74" s="70"/>
      <c r="B74" s="70"/>
      <c r="C74" s="67"/>
      <c r="D74" s="73"/>
      <c r="E74" s="99"/>
      <c r="F74" s="15">
        <v>113</v>
      </c>
      <c r="G74" s="16" t="s">
        <v>20</v>
      </c>
      <c r="H74" s="126">
        <v>600000</v>
      </c>
      <c r="I74" s="126">
        <v>600000</v>
      </c>
      <c r="J74" s="126">
        <v>600000</v>
      </c>
      <c r="K74" s="126">
        <v>600000</v>
      </c>
      <c r="L74" s="126">
        <v>600000</v>
      </c>
      <c r="M74" s="126">
        <v>600000</v>
      </c>
      <c r="N74" s="126">
        <v>2000000</v>
      </c>
      <c r="O74" s="126">
        <v>2000000</v>
      </c>
      <c r="P74" s="126">
        <v>2000000</v>
      </c>
      <c r="Q74" s="126">
        <v>2000000</v>
      </c>
      <c r="R74" s="126"/>
      <c r="S74" s="126"/>
      <c r="T74" s="44">
        <f t="shared" si="9"/>
        <v>11600000</v>
      </c>
      <c r="U74" s="44">
        <f t="shared" si="7"/>
        <v>966666.66666666663</v>
      </c>
      <c r="V74" s="67"/>
      <c r="X74" s="45"/>
    </row>
    <row r="75" spans="1:26" s="17" customFormat="1" ht="21.95" customHeight="1" x14ac:dyDescent="0.2">
      <c r="A75" s="70"/>
      <c r="B75" s="70"/>
      <c r="C75" s="67"/>
      <c r="D75" s="73"/>
      <c r="E75" s="99" t="s">
        <v>88</v>
      </c>
      <c r="F75" s="15">
        <v>111</v>
      </c>
      <c r="G75" s="16" t="s">
        <v>107</v>
      </c>
      <c r="H75" s="29"/>
      <c r="I75" s="29"/>
      <c r="J75" s="29"/>
      <c r="K75" s="29"/>
      <c r="L75" s="29"/>
      <c r="M75" s="29"/>
      <c r="N75" s="29">
        <v>7000000</v>
      </c>
      <c r="O75" s="29">
        <v>7000000</v>
      </c>
      <c r="P75" s="29">
        <v>7000000</v>
      </c>
      <c r="Q75" s="29">
        <v>7000000</v>
      </c>
      <c r="R75" s="29"/>
      <c r="S75" s="29"/>
      <c r="T75" s="44">
        <f t="shared" si="9"/>
        <v>28000000</v>
      </c>
      <c r="U75" s="49"/>
      <c r="V75" s="67"/>
      <c r="X75" s="45"/>
    </row>
    <row r="76" spans="1:26" s="17" customFormat="1" ht="21.95" customHeight="1" x14ac:dyDescent="0.2">
      <c r="A76" s="70"/>
      <c r="B76" s="70"/>
      <c r="C76" s="67"/>
      <c r="D76" s="73"/>
      <c r="E76" s="99"/>
      <c r="F76" s="15">
        <v>232</v>
      </c>
      <c r="G76" s="24" t="s">
        <v>21</v>
      </c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44">
        <f t="shared" si="9"/>
        <v>0</v>
      </c>
      <c r="U76" s="128"/>
      <c r="V76" s="67"/>
      <c r="X76" s="45"/>
    </row>
    <row r="77" spans="1:26" s="17" customFormat="1" ht="21.95" customHeight="1" thickBot="1" x14ac:dyDescent="0.25">
      <c r="A77" s="70"/>
      <c r="B77" s="70"/>
      <c r="C77" s="67"/>
      <c r="D77" s="73"/>
      <c r="E77" s="99"/>
      <c r="F77" s="15">
        <v>133</v>
      </c>
      <c r="G77" s="120" t="s">
        <v>22</v>
      </c>
      <c r="H77" s="46">
        <v>300000</v>
      </c>
      <c r="I77" s="46">
        <v>300000</v>
      </c>
      <c r="J77" s="46">
        <v>300000</v>
      </c>
      <c r="K77" s="46">
        <v>300000</v>
      </c>
      <c r="L77" s="46">
        <v>300000</v>
      </c>
      <c r="M77" s="46">
        <v>300000</v>
      </c>
      <c r="N77" s="46"/>
      <c r="O77" s="46"/>
      <c r="P77" s="46"/>
      <c r="Q77" s="46"/>
      <c r="R77" s="46"/>
      <c r="S77" s="46"/>
      <c r="T77" s="48">
        <f t="shared" si="9"/>
        <v>1800000</v>
      </c>
      <c r="U77" s="48">
        <f t="shared" si="7"/>
        <v>150000</v>
      </c>
      <c r="V77" s="68"/>
      <c r="X77" s="45"/>
    </row>
    <row r="78" spans="1:26" s="17" customFormat="1" ht="21.95" customHeight="1" x14ac:dyDescent="0.2">
      <c r="A78" s="69">
        <v>16</v>
      </c>
      <c r="B78" s="69"/>
      <c r="C78" s="66">
        <v>4943371</v>
      </c>
      <c r="D78" s="72" t="s">
        <v>52</v>
      </c>
      <c r="E78" s="118"/>
      <c r="F78" s="53">
        <v>112</v>
      </c>
      <c r="G78" s="16" t="s">
        <v>51</v>
      </c>
      <c r="H78" s="35">
        <v>1100000</v>
      </c>
      <c r="I78" s="35">
        <v>1100000</v>
      </c>
      <c r="J78" s="35">
        <v>1100000</v>
      </c>
      <c r="K78" s="35">
        <v>1100000</v>
      </c>
      <c r="L78" s="35">
        <v>1100000</v>
      </c>
      <c r="M78" s="35">
        <v>1100000</v>
      </c>
      <c r="N78" s="35">
        <v>1100000</v>
      </c>
      <c r="O78" s="35">
        <v>1100000</v>
      </c>
      <c r="P78" s="35">
        <v>1100000</v>
      </c>
      <c r="Q78" s="35">
        <v>1100000</v>
      </c>
      <c r="R78" s="35"/>
      <c r="S78" s="35"/>
      <c r="T78" s="44">
        <f t="shared" si="9"/>
        <v>11000000</v>
      </c>
      <c r="U78" s="44">
        <f t="shared" si="7"/>
        <v>916666.66666666663</v>
      </c>
      <c r="V78" s="66">
        <f>SUM(T78:U81)</f>
        <v>21666666.666666664</v>
      </c>
      <c r="X78" s="45"/>
      <c r="Z78" s="45"/>
    </row>
    <row r="79" spans="1:26" s="17" customFormat="1" ht="21.95" customHeight="1" x14ac:dyDescent="0.2">
      <c r="A79" s="70"/>
      <c r="B79" s="70"/>
      <c r="C79" s="67"/>
      <c r="D79" s="73"/>
      <c r="E79" s="73" t="s">
        <v>88</v>
      </c>
      <c r="F79" s="43">
        <v>113</v>
      </c>
      <c r="G79" s="24" t="s">
        <v>20</v>
      </c>
      <c r="H79" s="35">
        <v>600000</v>
      </c>
      <c r="I79" s="35">
        <v>600000</v>
      </c>
      <c r="J79" s="35">
        <v>600000</v>
      </c>
      <c r="K79" s="35">
        <v>600000</v>
      </c>
      <c r="L79" s="35">
        <v>600000</v>
      </c>
      <c r="M79" s="35">
        <v>600000</v>
      </c>
      <c r="N79" s="35">
        <v>600000</v>
      </c>
      <c r="O79" s="35">
        <v>600000</v>
      </c>
      <c r="P79" s="35">
        <v>600000</v>
      </c>
      <c r="Q79" s="35">
        <v>600000</v>
      </c>
      <c r="R79" s="35"/>
      <c r="S79" s="35"/>
      <c r="T79" s="44">
        <f t="shared" si="9"/>
        <v>6000000</v>
      </c>
      <c r="U79" s="49">
        <f t="shared" si="7"/>
        <v>500000</v>
      </c>
      <c r="V79" s="67"/>
      <c r="X79" s="45"/>
      <c r="Z79" s="45"/>
    </row>
    <row r="80" spans="1:26" s="17" customFormat="1" ht="21.95" customHeight="1" x14ac:dyDescent="0.2">
      <c r="A80" s="70"/>
      <c r="B80" s="70"/>
      <c r="C80" s="67"/>
      <c r="D80" s="73"/>
      <c r="E80" s="73"/>
      <c r="F80" s="43">
        <v>133</v>
      </c>
      <c r="G80" s="24" t="s">
        <v>22</v>
      </c>
      <c r="H80" s="35">
        <v>300000</v>
      </c>
      <c r="I80" s="35">
        <v>300000</v>
      </c>
      <c r="J80" s="35">
        <v>300000</v>
      </c>
      <c r="K80" s="35">
        <v>300000</v>
      </c>
      <c r="L80" s="35">
        <v>300000</v>
      </c>
      <c r="M80" s="35">
        <v>300000</v>
      </c>
      <c r="N80" s="35">
        <v>300000</v>
      </c>
      <c r="O80" s="35">
        <v>300000</v>
      </c>
      <c r="P80" s="35">
        <v>300000</v>
      </c>
      <c r="Q80" s="35">
        <v>300000</v>
      </c>
      <c r="R80" s="35"/>
      <c r="S80" s="35"/>
      <c r="T80" s="49">
        <f t="shared" si="9"/>
        <v>3000000</v>
      </c>
      <c r="U80" s="49">
        <f t="shared" si="7"/>
        <v>250000</v>
      </c>
      <c r="V80" s="67"/>
      <c r="X80" s="45"/>
      <c r="Z80" s="45"/>
    </row>
    <row r="81" spans="1:29" s="17" customFormat="1" ht="21.95" customHeight="1" thickBot="1" x14ac:dyDescent="0.25">
      <c r="A81" s="71"/>
      <c r="B81" s="71"/>
      <c r="C81" s="68"/>
      <c r="D81" s="74"/>
      <c r="E81" s="117"/>
      <c r="F81" s="124">
        <v>232</v>
      </c>
      <c r="G81" s="16" t="s">
        <v>21</v>
      </c>
      <c r="H81" s="51"/>
      <c r="I81" s="51"/>
      <c r="J81" s="51"/>
      <c r="K81" s="51"/>
      <c r="L81" s="51"/>
      <c r="M81" s="51"/>
      <c r="N81" s="51"/>
      <c r="O81" s="51"/>
      <c r="P81" s="51"/>
      <c r="Q81" s="52"/>
      <c r="R81" s="52"/>
      <c r="S81" s="52"/>
      <c r="T81" s="52">
        <f t="shared" si="9"/>
        <v>0</v>
      </c>
      <c r="U81" s="52">
        <f t="shared" si="7"/>
        <v>0</v>
      </c>
      <c r="V81" s="68"/>
      <c r="X81" s="45"/>
    </row>
    <row r="82" spans="1:29" s="17" customFormat="1" ht="21.75" customHeight="1" x14ac:dyDescent="0.2">
      <c r="A82" s="69">
        <v>17</v>
      </c>
      <c r="B82" s="66"/>
      <c r="C82" s="66">
        <v>4283645</v>
      </c>
      <c r="D82" s="72" t="s">
        <v>53</v>
      </c>
      <c r="E82" s="118"/>
      <c r="F82" s="53">
        <v>112</v>
      </c>
      <c r="G82" s="25" t="s">
        <v>51</v>
      </c>
      <c r="H82" s="35">
        <v>1100000</v>
      </c>
      <c r="I82" s="35">
        <v>1100000</v>
      </c>
      <c r="J82" s="35">
        <v>1100000</v>
      </c>
      <c r="K82" s="35">
        <v>1100000</v>
      </c>
      <c r="L82" s="35">
        <v>1100000</v>
      </c>
      <c r="M82" s="35">
        <v>1100000</v>
      </c>
      <c r="N82" s="35">
        <v>1100000</v>
      </c>
      <c r="O82" s="35">
        <v>1100000</v>
      </c>
      <c r="P82" s="35">
        <v>1100000</v>
      </c>
      <c r="Q82" s="35">
        <v>1100000</v>
      </c>
      <c r="R82" s="35">
        <v>1100000</v>
      </c>
      <c r="S82" s="35">
        <v>1100000</v>
      </c>
      <c r="T82" s="44">
        <f t="shared" si="9"/>
        <v>13200000</v>
      </c>
      <c r="U82" s="44">
        <f t="shared" si="7"/>
        <v>1100000</v>
      </c>
      <c r="V82" s="66">
        <f>SUM(T82:U84)</f>
        <v>26000000</v>
      </c>
      <c r="X82" s="45"/>
    </row>
    <row r="83" spans="1:29" s="17" customFormat="1" ht="21.95" customHeight="1" x14ac:dyDescent="0.2">
      <c r="A83" s="70"/>
      <c r="B83" s="67"/>
      <c r="C83" s="67"/>
      <c r="D83" s="73"/>
      <c r="E83" s="99" t="s">
        <v>88</v>
      </c>
      <c r="F83" s="15">
        <v>113</v>
      </c>
      <c r="G83" s="16" t="s">
        <v>20</v>
      </c>
      <c r="H83" s="54">
        <v>600000</v>
      </c>
      <c r="I83" s="54">
        <v>600000</v>
      </c>
      <c r="J83" s="54">
        <v>600000</v>
      </c>
      <c r="K83" s="54">
        <v>600000</v>
      </c>
      <c r="L83" s="54">
        <v>600000</v>
      </c>
      <c r="M83" s="54">
        <v>600000</v>
      </c>
      <c r="N83" s="54">
        <v>600000</v>
      </c>
      <c r="O83" s="54">
        <v>600000</v>
      </c>
      <c r="P83" s="54">
        <v>600000</v>
      </c>
      <c r="Q83" s="54">
        <v>600000</v>
      </c>
      <c r="R83" s="54">
        <v>600000</v>
      </c>
      <c r="S83" s="54">
        <v>600000</v>
      </c>
      <c r="T83" s="44">
        <f t="shared" si="9"/>
        <v>7200000</v>
      </c>
      <c r="U83" s="44">
        <f t="shared" si="7"/>
        <v>600000</v>
      </c>
      <c r="V83" s="67"/>
      <c r="X83" s="45"/>
    </row>
    <row r="84" spans="1:29" s="17" customFormat="1" ht="21.95" customHeight="1" thickBot="1" x14ac:dyDescent="0.25">
      <c r="A84" s="70"/>
      <c r="B84" s="67"/>
      <c r="C84" s="67"/>
      <c r="D84" s="73"/>
      <c r="E84" s="99"/>
      <c r="F84" s="15">
        <v>133</v>
      </c>
      <c r="G84" s="16" t="s">
        <v>22</v>
      </c>
      <c r="H84" s="48">
        <v>300000</v>
      </c>
      <c r="I84" s="48">
        <v>300000</v>
      </c>
      <c r="J84" s="48">
        <v>300000</v>
      </c>
      <c r="K84" s="48">
        <v>300000</v>
      </c>
      <c r="L84" s="48">
        <v>300000</v>
      </c>
      <c r="M84" s="48">
        <v>300000</v>
      </c>
      <c r="N84" s="48">
        <v>300000</v>
      </c>
      <c r="O84" s="48">
        <v>300000</v>
      </c>
      <c r="P84" s="48">
        <v>300000</v>
      </c>
      <c r="Q84" s="48">
        <v>300000</v>
      </c>
      <c r="R84" s="48">
        <v>300000</v>
      </c>
      <c r="S84" s="48">
        <v>300000</v>
      </c>
      <c r="T84" s="48">
        <f t="shared" si="9"/>
        <v>3600000</v>
      </c>
      <c r="U84" s="48">
        <f t="shared" si="7"/>
        <v>300000</v>
      </c>
      <c r="V84" s="68"/>
      <c r="X84" s="45"/>
    </row>
    <row r="85" spans="1:29" s="17" customFormat="1" ht="21.95" customHeight="1" x14ac:dyDescent="0.2">
      <c r="A85" s="69">
        <v>18</v>
      </c>
      <c r="B85" s="66"/>
      <c r="C85" s="66">
        <v>1327529</v>
      </c>
      <c r="D85" s="72" t="s">
        <v>54</v>
      </c>
      <c r="E85" s="118"/>
      <c r="F85" s="53">
        <v>112</v>
      </c>
      <c r="G85" s="25" t="s">
        <v>51</v>
      </c>
      <c r="H85" s="35">
        <v>1100000</v>
      </c>
      <c r="I85" s="35">
        <v>1100000</v>
      </c>
      <c r="J85" s="35">
        <v>1100000</v>
      </c>
      <c r="K85" s="35">
        <v>1100000</v>
      </c>
      <c r="L85" s="35">
        <v>1100000</v>
      </c>
      <c r="M85" s="35">
        <v>1100000</v>
      </c>
      <c r="N85" s="35">
        <v>1100000</v>
      </c>
      <c r="O85" s="35">
        <v>1100000</v>
      </c>
      <c r="P85" s="35">
        <v>1100000</v>
      </c>
      <c r="Q85" s="35">
        <v>1100000</v>
      </c>
      <c r="R85" s="35">
        <v>1100000</v>
      </c>
      <c r="S85" s="35">
        <v>1100000</v>
      </c>
      <c r="T85" s="44">
        <f t="shared" si="9"/>
        <v>13200000</v>
      </c>
      <c r="U85" s="44">
        <f t="shared" si="7"/>
        <v>1100000</v>
      </c>
      <c r="V85" s="66">
        <f>SUM(T85:U89)</f>
        <v>26000000</v>
      </c>
      <c r="X85" s="45"/>
    </row>
    <row r="86" spans="1:29" s="17" customFormat="1" ht="21.95" customHeight="1" x14ac:dyDescent="0.2">
      <c r="A86" s="70"/>
      <c r="B86" s="67"/>
      <c r="C86" s="67"/>
      <c r="D86" s="73"/>
      <c r="E86" s="99"/>
      <c r="F86" s="15">
        <v>113</v>
      </c>
      <c r="G86" s="16" t="s">
        <v>20</v>
      </c>
      <c r="H86" s="35">
        <v>600000</v>
      </c>
      <c r="I86" s="35">
        <v>600000</v>
      </c>
      <c r="J86" s="35">
        <v>600000</v>
      </c>
      <c r="K86" s="35">
        <v>600000</v>
      </c>
      <c r="L86" s="35">
        <v>600000</v>
      </c>
      <c r="M86" s="35">
        <v>600000</v>
      </c>
      <c r="N86" s="35">
        <v>600000</v>
      </c>
      <c r="O86" s="35">
        <v>600000</v>
      </c>
      <c r="P86" s="35">
        <v>600000</v>
      </c>
      <c r="Q86" s="35">
        <v>600000</v>
      </c>
      <c r="R86" s="35">
        <v>600000</v>
      </c>
      <c r="S86" s="35">
        <v>600000</v>
      </c>
      <c r="T86" s="44">
        <f t="shared" si="9"/>
        <v>7200000</v>
      </c>
      <c r="U86" s="49">
        <f t="shared" si="7"/>
        <v>600000</v>
      </c>
      <c r="V86" s="67"/>
      <c r="X86" s="45"/>
    </row>
    <row r="87" spans="1:29" s="17" customFormat="1" ht="21.95" customHeight="1" x14ac:dyDescent="0.2">
      <c r="A87" s="70"/>
      <c r="B87" s="67"/>
      <c r="C87" s="67"/>
      <c r="D87" s="73"/>
      <c r="E87" s="99" t="s">
        <v>88</v>
      </c>
      <c r="F87" s="15">
        <v>131</v>
      </c>
      <c r="G87" s="16" t="s">
        <v>26</v>
      </c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44">
        <f t="shared" si="9"/>
        <v>0</v>
      </c>
      <c r="U87" s="49"/>
      <c r="V87" s="67"/>
      <c r="X87" s="45"/>
    </row>
    <row r="88" spans="1:29" s="17" customFormat="1" ht="21.75" customHeight="1" x14ac:dyDescent="0.2">
      <c r="A88" s="70"/>
      <c r="B88" s="67"/>
      <c r="C88" s="67"/>
      <c r="D88" s="73"/>
      <c r="E88" s="99"/>
      <c r="F88" s="15">
        <v>133</v>
      </c>
      <c r="G88" s="16" t="s">
        <v>22</v>
      </c>
      <c r="H88" s="35">
        <v>300000</v>
      </c>
      <c r="I88" s="35">
        <v>300000</v>
      </c>
      <c r="J88" s="35">
        <v>300000</v>
      </c>
      <c r="K88" s="35">
        <v>300000</v>
      </c>
      <c r="L88" s="35">
        <v>300000</v>
      </c>
      <c r="M88" s="35">
        <v>300000</v>
      </c>
      <c r="N88" s="35">
        <v>300000</v>
      </c>
      <c r="O88" s="35">
        <v>300000</v>
      </c>
      <c r="P88" s="35">
        <v>300000</v>
      </c>
      <c r="Q88" s="35">
        <v>300000</v>
      </c>
      <c r="R88" s="35">
        <v>300000</v>
      </c>
      <c r="S88" s="35">
        <v>300000</v>
      </c>
      <c r="T88" s="44">
        <f t="shared" si="9"/>
        <v>3600000</v>
      </c>
      <c r="U88" s="49">
        <f t="shared" si="7"/>
        <v>300000</v>
      </c>
      <c r="V88" s="67"/>
      <c r="X88" s="45"/>
    </row>
    <row r="89" spans="1:29" s="17" customFormat="1" ht="21.95" customHeight="1" thickBot="1" x14ac:dyDescent="0.25">
      <c r="A89" s="71"/>
      <c r="B89" s="68"/>
      <c r="C89" s="68"/>
      <c r="D89" s="74"/>
      <c r="E89" s="117"/>
      <c r="F89" s="124">
        <v>232</v>
      </c>
      <c r="G89" s="120" t="s">
        <v>21</v>
      </c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48">
        <f t="shared" si="9"/>
        <v>0</v>
      </c>
      <c r="U89" s="48">
        <f t="shared" si="7"/>
        <v>0</v>
      </c>
      <c r="V89" s="68"/>
      <c r="X89" s="45"/>
      <c r="AA89" s="129"/>
      <c r="AB89" s="130"/>
      <c r="AC89" s="130"/>
    </row>
    <row r="90" spans="1:29" s="17" customFormat="1" ht="21.75" customHeight="1" x14ac:dyDescent="0.2">
      <c r="A90" s="69">
        <v>19</v>
      </c>
      <c r="B90" s="69"/>
      <c r="C90" s="75">
        <v>3869832</v>
      </c>
      <c r="D90" s="72" t="s">
        <v>55</v>
      </c>
      <c r="E90" s="118"/>
      <c r="F90" s="53">
        <v>112</v>
      </c>
      <c r="G90" s="25" t="s">
        <v>51</v>
      </c>
      <c r="H90" s="35">
        <v>1100000</v>
      </c>
      <c r="I90" s="35">
        <v>1100000</v>
      </c>
      <c r="J90" s="35">
        <v>1100000</v>
      </c>
      <c r="K90" s="35">
        <v>1100000</v>
      </c>
      <c r="L90" s="35">
        <v>1100000</v>
      </c>
      <c r="M90" s="35">
        <v>1100000</v>
      </c>
      <c r="N90" s="35">
        <v>1100000</v>
      </c>
      <c r="O90" s="35">
        <v>1100000</v>
      </c>
      <c r="P90" s="35">
        <v>1100000</v>
      </c>
      <c r="Q90" s="35">
        <v>1100000</v>
      </c>
      <c r="R90" s="35">
        <v>1100000</v>
      </c>
      <c r="S90" s="35">
        <v>1100000</v>
      </c>
      <c r="T90" s="44">
        <f t="shared" si="9"/>
        <v>13200000</v>
      </c>
      <c r="U90" s="44">
        <f t="shared" si="7"/>
        <v>1100000</v>
      </c>
      <c r="V90" s="66">
        <f>SUM(T90:U94)</f>
        <v>26216666.666666668</v>
      </c>
      <c r="X90" s="45"/>
    </row>
    <row r="91" spans="1:29" s="17" customFormat="1" ht="21.95" customHeight="1" x14ac:dyDescent="0.2">
      <c r="A91" s="70"/>
      <c r="B91" s="70"/>
      <c r="C91" s="76"/>
      <c r="D91" s="73"/>
      <c r="E91" s="99"/>
      <c r="F91" s="15">
        <v>113</v>
      </c>
      <c r="G91" s="16" t="s">
        <v>20</v>
      </c>
      <c r="H91" s="35">
        <v>600000</v>
      </c>
      <c r="I91" s="35">
        <v>600000</v>
      </c>
      <c r="J91" s="35">
        <v>600000</v>
      </c>
      <c r="K91" s="35">
        <v>600000</v>
      </c>
      <c r="L91" s="35">
        <v>600000</v>
      </c>
      <c r="M91" s="35">
        <v>600000</v>
      </c>
      <c r="N91" s="35">
        <v>600000</v>
      </c>
      <c r="O91" s="35">
        <v>600000</v>
      </c>
      <c r="P91" s="35">
        <v>600000</v>
      </c>
      <c r="Q91" s="35">
        <v>600000</v>
      </c>
      <c r="R91" s="35">
        <v>600000</v>
      </c>
      <c r="S91" s="35">
        <v>600000</v>
      </c>
      <c r="T91" s="44">
        <f t="shared" si="9"/>
        <v>7200000</v>
      </c>
      <c r="U91" s="49">
        <f t="shared" si="7"/>
        <v>600000</v>
      </c>
      <c r="V91" s="67"/>
      <c r="X91" s="45"/>
    </row>
    <row r="92" spans="1:29" s="17" customFormat="1" ht="21.95" customHeight="1" x14ac:dyDescent="0.2">
      <c r="A92" s="70"/>
      <c r="B92" s="70"/>
      <c r="C92" s="76"/>
      <c r="D92" s="73"/>
      <c r="E92" s="99" t="s">
        <v>88</v>
      </c>
      <c r="F92" s="15">
        <v>131</v>
      </c>
      <c r="G92" s="16" t="s">
        <v>26</v>
      </c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44">
        <f t="shared" si="9"/>
        <v>0</v>
      </c>
      <c r="U92" s="49"/>
      <c r="V92" s="67"/>
      <c r="X92" s="45"/>
    </row>
    <row r="93" spans="1:29" s="17" customFormat="1" ht="21.95" customHeight="1" x14ac:dyDescent="0.2">
      <c r="A93" s="70"/>
      <c r="B93" s="70"/>
      <c r="C93" s="76"/>
      <c r="D93" s="73"/>
      <c r="E93" s="99"/>
      <c r="F93" s="15">
        <v>133</v>
      </c>
      <c r="G93" s="16" t="s">
        <v>22</v>
      </c>
      <c r="H93" s="55">
        <v>300000</v>
      </c>
      <c r="I93" s="55">
        <v>300000</v>
      </c>
      <c r="J93" s="55">
        <v>300000</v>
      </c>
      <c r="K93" s="55">
        <v>300000</v>
      </c>
      <c r="L93" s="55">
        <v>300000</v>
      </c>
      <c r="M93" s="55">
        <v>300000</v>
      </c>
      <c r="N93" s="55">
        <v>300000</v>
      </c>
      <c r="O93" s="55">
        <v>300000</v>
      </c>
      <c r="P93" s="55">
        <v>300000</v>
      </c>
      <c r="Q93" s="55">
        <v>300000</v>
      </c>
      <c r="R93" s="55">
        <v>300000</v>
      </c>
      <c r="S93" s="55">
        <v>300000</v>
      </c>
      <c r="T93" s="44">
        <f t="shared" si="9"/>
        <v>3600000</v>
      </c>
      <c r="U93" s="49">
        <f t="shared" si="7"/>
        <v>300000</v>
      </c>
      <c r="V93" s="67"/>
      <c r="X93" s="45"/>
    </row>
    <row r="94" spans="1:29" s="17" customFormat="1" ht="21.95" customHeight="1" thickBot="1" x14ac:dyDescent="0.25">
      <c r="A94" s="70"/>
      <c r="B94" s="70"/>
      <c r="C94" s="76"/>
      <c r="D94" s="73"/>
      <c r="E94" s="99"/>
      <c r="F94" s="15">
        <v>232</v>
      </c>
      <c r="G94" s="16" t="s">
        <v>21</v>
      </c>
      <c r="H94" s="46"/>
      <c r="I94" s="46">
        <v>200000</v>
      </c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52">
        <f t="shared" si="9"/>
        <v>200000</v>
      </c>
      <c r="U94" s="48">
        <f t="shared" si="7"/>
        <v>16666.666666666668</v>
      </c>
      <c r="V94" s="68"/>
      <c r="X94" s="45"/>
    </row>
    <row r="95" spans="1:29" s="17" customFormat="1" ht="21.95" customHeight="1" x14ac:dyDescent="0.2">
      <c r="A95" s="69">
        <v>20</v>
      </c>
      <c r="B95" s="69"/>
      <c r="C95" s="75">
        <v>1327453</v>
      </c>
      <c r="D95" s="72" t="s">
        <v>56</v>
      </c>
      <c r="E95" s="118"/>
      <c r="F95" s="53">
        <v>112</v>
      </c>
      <c r="G95" s="25" t="s">
        <v>51</v>
      </c>
      <c r="H95" s="35">
        <v>1100000</v>
      </c>
      <c r="I95" s="35">
        <v>1100000</v>
      </c>
      <c r="J95" s="35">
        <v>1100000</v>
      </c>
      <c r="K95" s="35">
        <v>1100000</v>
      </c>
      <c r="L95" s="35">
        <v>1100000</v>
      </c>
      <c r="M95" s="35">
        <v>1100000</v>
      </c>
      <c r="N95" s="35">
        <v>1100000</v>
      </c>
      <c r="O95" s="35">
        <v>1100000</v>
      </c>
      <c r="P95" s="35">
        <v>1100000</v>
      </c>
      <c r="Q95" s="35">
        <v>1100000</v>
      </c>
      <c r="R95" s="35">
        <v>1100000</v>
      </c>
      <c r="S95" s="35">
        <v>1100000</v>
      </c>
      <c r="T95" s="44">
        <f t="shared" si="9"/>
        <v>13200000</v>
      </c>
      <c r="U95" s="44">
        <f t="shared" si="7"/>
        <v>1100000</v>
      </c>
      <c r="V95" s="66">
        <f>SUM(T95:U97)</f>
        <v>26000000</v>
      </c>
      <c r="X95" s="45"/>
    </row>
    <row r="96" spans="1:29" s="17" customFormat="1" ht="21.95" customHeight="1" x14ac:dyDescent="0.2">
      <c r="A96" s="70"/>
      <c r="B96" s="70"/>
      <c r="C96" s="76"/>
      <c r="D96" s="73"/>
      <c r="E96" s="99" t="s">
        <v>88</v>
      </c>
      <c r="F96" s="15">
        <v>113</v>
      </c>
      <c r="G96" s="16" t="s">
        <v>20</v>
      </c>
      <c r="H96" s="44">
        <v>600000</v>
      </c>
      <c r="I96" s="44">
        <v>600000</v>
      </c>
      <c r="J96" s="44">
        <v>600000</v>
      </c>
      <c r="K96" s="44">
        <v>600000</v>
      </c>
      <c r="L96" s="44">
        <v>600000</v>
      </c>
      <c r="M96" s="44">
        <v>600000</v>
      </c>
      <c r="N96" s="44">
        <v>600000</v>
      </c>
      <c r="O96" s="44">
        <v>600000</v>
      </c>
      <c r="P96" s="44">
        <v>600000</v>
      </c>
      <c r="Q96" s="44">
        <v>600000</v>
      </c>
      <c r="R96" s="44">
        <v>600000</v>
      </c>
      <c r="S96" s="44">
        <v>600000</v>
      </c>
      <c r="T96" s="44">
        <f t="shared" si="9"/>
        <v>7200000</v>
      </c>
      <c r="U96" s="49">
        <f t="shared" si="7"/>
        <v>600000</v>
      </c>
      <c r="V96" s="67"/>
      <c r="X96" s="45"/>
    </row>
    <row r="97" spans="1:24" s="17" customFormat="1" ht="21.95" customHeight="1" thickBot="1" x14ac:dyDescent="0.25">
      <c r="A97" s="70"/>
      <c r="B97" s="70"/>
      <c r="C97" s="76"/>
      <c r="D97" s="73"/>
      <c r="E97" s="99"/>
      <c r="F97" s="15">
        <v>133</v>
      </c>
      <c r="G97" s="16" t="s">
        <v>22</v>
      </c>
      <c r="H97" s="48">
        <v>300000</v>
      </c>
      <c r="I97" s="48">
        <v>300000</v>
      </c>
      <c r="J97" s="48">
        <v>300000</v>
      </c>
      <c r="K97" s="48">
        <v>300000</v>
      </c>
      <c r="L97" s="48">
        <v>300000</v>
      </c>
      <c r="M97" s="48">
        <v>300000</v>
      </c>
      <c r="N97" s="48">
        <v>300000</v>
      </c>
      <c r="O97" s="48">
        <v>300000</v>
      </c>
      <c r="P97" s="48">
        <v>300000</v>
      </c>
      <c r="Q97" s="48">
        <v>300000</v>
      </c>
      <c r="R97" s="48">
        <v>300000</v>
      </c>
      <c r="S97" s="48">
        <v>300000</v>
      </c>
      <c r="T97" s="48">
        <f t="shared" si="9"/>
        <v>3600000</v>
      </c>
      <c r="U97" s="48">
        <f t="shared" si="7"/>
        <v>300000</v>
      </c>
      <c r="V97" s="68"/>
      <c r="X97" s="45"/>
    </row>
    <row r="98" spans="1:24" s="17" customFormat="1" ht="21.95" customHeight="1" x14ac:dyDescent="0.2">
      <c r="A98" s="69">
        <v>21</v>
      </c>
      <c r="B98" s="66"/>
      <c r="C98" s="66">
        <v>3682383</v>
      </c>
      <c r="D98" s="72" t="s">
        <v>57</v>
      </c>
      <c r="E98" s="118"/>
      <c r="F98" s="53">
        <v>112</v>
      </c>
      <c r="G98" s="25" t="s">
        <v>51</v>
      </c>
      <c r="H98" s="35">
        <v>1100000</v>
      </c>
      <c r="I98" s="35">
        <v>1100000</v>
      </c>
      <c r="J98" s="35">
        <v>1100000</v>
      </c>
      <c r="K98" s="35">
        <v>1100000</v>
      </c>
      <c r="L98" s="35">
        <v>1100000</v>
      </c>
      <c r="M98" s="35">
        <v>1100000</v>
      </c>
      <c r="N98" s="35">
        <v>1100000</v>
      </c>
      <c r="O98" s="35">
        <v>1100000</v>
      </c>
      <c r="P98" s="35">
        <v>1100000</v>
      </c>
      <c r="Q98" s="35">
        <v>1100000</v>
      </c>
      <c r="R98" s="35"/>
      <c r="S98" s="35"/>
      <c r="T98" s="44">
        <f t="shared" si="9"/>
        <v>11000000</v>
      </c>
      <c r="U98" s="44">
        <f t="shared" si="7"/>
        <v>916666.66666666663</v>
      </c>
      <c r="V98" s="66">
        <f>SUM(T98:U102)</f>
        <v>21666666.666666664</v>
      </c>
      <c r="X98" s="45"/>
    </row>
    <row r="99" spans="1:24" s="17" customFormat="1" ht="21.95" customHeight="1" x14ac:dyDescent="0.2">
      <c r="A99" s="70"/>
      <c r="B99" s="67"/>
      <c r="C99" s="67"/>
      <c r="D99" s="73"/>
      <c r="E99" s="99"/>
      <c r="F99" s="15">
        <v>113</v>
      </c>
      <c r="G99" s="16" t="s">
        <v>20</v>
      </c>
      <c r="H99" s="35">
        <v>600000</v>
      </c>
      <c r="I99" s="35">
        <v>600000</v>
      </c>
      <c r="J99" s="35">
        <v>600000</v>
      </c>
      <c r="K99" s="35">
        <v>600000</v>
      </c>
      <c r="L99" s="35">
        <v>600000</v>
      </c>
      <c r="M99" s="35">
        <v>600000</v>
      </c>
      <c r="N99" s="35">
        <v>600000</v>
      </c>
      <c r="O99" s="35">
        <v>600000</v>
      </c>
      <c r="P99" s="35">
        <v>600000</v>
      </c>
      <c r="Q99" s="35">
        <v>600000</v>
      </c>
      <c r="R99" s="35"/>
      <c r="S99" s="35"/>
      <c r="T99" s="44">
        <f t="shared" si="9"/>
        <v>6000000</v>
      </c>
      <c r="U99" s="49">
        <f t="shared" si="7"/>
        <v>500000</v>
      </c>
      <c r="V99" s="67"/>
      <c r="X99" s="45"/>
    </row>
    <row r="100" spans="1:24" s="17" customFormat="1" ht="21.95" customHeight="1" x14ac:dyDescent="0.2">
      <c r="A100" s="70"/>
      <c r="B100" s="67"/>
      <c r="C100" s="67"/>
      <c r="D100" s="73"/>
      <c r="E100" s="99" t="s">
        <v>88</v>
      </c>
      <c r="F100" s="15">
        <v>125</v>
      </c>
      <c r="G100" s="16" t="s">
        <v>32</v>
      </c>
      <c r="H100" s="126"/>
      <c r="I100" s="126"/>
      <c r="J100" s="126"/>
      <c r="K100" s="126"/>
      <c r="L100" s="126"/>
      <c r="M100" s="126"/>
      <c r="N100" s="126"/>
      <c r="O100" s="126"/>
      <c r="P100" s="126"/>
      <c r="Q100" s="126"/>
      <c r="R100" s="126"/>
      <c r="S100" s="126"/>
      <c r="T100" s="44">
        <f t="shared" si="9"/>
        <v>0</v>
      </c>
      <c r="U100" s="49">
        <f t="shared" si="7"/>
        <v>0</v>
      </c>
      <c r="V100" s="67"/>
      <c r="X100" s="45"/>
    </row>
    <row r="101" spans="1:24" s="17" customFormat="1" ht="21.95" customHeight="1" x14ac:dyDescent="0.2">
      <c r="A101" s="70"/>
      <c r="B101" s="67"/>
      <c r="C101" s="67"/>
      <c r="D101" s="73"/>
      <c r="E101" s="99"/>
      <c r="F101" s="15">
        <v>131</v>
      </c>
      <c r="G101" s="16" t="s">
        <v>26</v>
      </c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44">
        <f t="shared" si="9"/>
        <v>0</v>
      </c>
      <c r="U101" s="49">
        <f t="shared" si="7"/>
        <v>0</v>
      </c>
      <c r="V101" s="67"/>
      <c r="X101" s="45"/>
    </row>
    <row r="102" spans="1:24" s="17" customFormat="1" ht="21.95" customHeight="1" thickBot="1" x14ac:dyDescent="0.25">
      <c r="A102" s="70"/>
      <c r="B102" s="68"/>
      <c r="C102" s="68"/>
      <c r="D102" s="73"/>
      <c r="E102" s="99"/>
      <c r="F102" s="15">
        <v>133</v>
      </c>
      <c r="G102" s="16" t="s">
        <v>22</v>
      </c>
      <c r="H102" s="46">
        <v>300000</v>
      </c>
      <c r="I102" s="46">
        <v>300000</v>
      </c>
      <c r="J102" s="46">
        <v>300000</v>
      </c>
      <c r="K102" s="46">
        <v>300000</v>
      </c>
      <c r="L102" s="46">
        <v>300000</v>
      </c>
      <c r="M102" s="46">
        <v>300000</v>
      </c>
      <c r="N102" s="46">
        <v>300000</v>
      </c>
      <c r="O102" s="46">
        <v>300000</v>
      </c>
      <c r="P102" s="46">
        <v>300000</v>
      </c>
      <c r="Q102" s="46">
        <v>300000</v>
      </c>
      <c r="R102" s="46"/>
      <c r="S102" s="46"/>
      <c r="T102" s="52">
        <f t="shared" si="9"/>
        <v>3000000</v>
      </c>
      <c r="U102" s="49">
        <f t="shared" si="7"/>
        <v>250000</v>
      </c>
      <c r="V102" s="68"/>
      <c r="X102" s="45"/>
    </row>
    <row r="103" spans="1:24" s="17" customFormat="1" ht="21.95" customHeight="1" x14ac:dyDescent="0.2">
      <c r="A103" s="69">
        <v>22</v>
      </c>
      <c r="B103" s="69"/>
      <c r="C103" s="66">
        <v>1956914</v>
      </c>
      <c r="D103" s="72" t="s">
        <v>58</v>
      </c>
      <c r="E103" s="118"/>
      <c r="F103" s="53">
        <v>112</v>
      </c>
      <c r="G103" s="25" t="s">
        <v>51</v>
      </c>
      <c r="H103" s="35">
        <v>1100000</v>
      </c>
      <c r="I103" s="35">
        <v>1100000</v>
      </c>
      <c r="J103" s="35">
        <v>1100000</v>
      </c>
      <c r="K103" s="35">
        <v>1100000</v>
      </c>
      <c r="L103" s="35">
        <v>1100000</v>
      </c>
      <c r="M103" s="35">
        <v>1100000</v>
      </c>
      <c r="N103" s="35">
        <v>1100000</v>
      </c>
      <c r="O103" s="35">
        <v>1100000</v>
      </c>
      <c r="P103" s="35">
        <v>1100000</v>
      </c>
      <c r="Q103" s="35">
        <v>1100000</v>
      </c>
      <c r="R103" s="35"/>
      <c r="S103" s="35"/>
      <c r="T103" s="44">
        <f t="shared" si="9"/>
        <v>11000000</v>
      </c>
      <c r="U103" s="44">
        <f t="shared" si="7"/>
        <v>916666.66666666663</v>
      </c>
      <c r="V103" s="66">
        <f>SUM(T103:U106)</f>
        <v>21666666.666666664</v>
      </c>
      <c r="X103" s="45"/>
    </row>
    <row r="104" spans="1:24" s="17" customFormat="1" ht="21.95" customHeight="1" x14ac:dyDescent="0.2">
      <c r="A104" s="70"/>
      <c r="B104" s="70"/>
      <c r="C104" s="67"/>
      <c r="D104" s="73"/>
      <c r="E104" s="73" t="s">
        <v>88</v>
      </c>
      <c r="F104" s="15">
        <v>113</v>
      </c>
      <c r="G104" s="131" t="s">
        <v>20</v>
      </c>
      <c r="H104" s="54">
        <v>600000</v>
      </c>
      <c r="I104" s="54">
        <v>600000</v>
      </c>
      <c r="J104" s="54">
        <v>600000</v>
      </c>
      <c r="K104" s="54">
        <v>600000</v>
      </c>
      <c r="L104" s="54">
        <v>600000</v>
      </c>
      <c r="M104" s="54">
        <v>600000</v>
      </c>
      <c r="N104" s="54">
        <v>600000</v>
      </c>
      <c r="O104" s="54">
        <v>600000</v>
      </c>
      <c r="P104" s="54">
        <v>600000</v>
      </c>
      <c r="Q104" s="54">
        <v>600000</v>
      </c>
      <c r="R104" s="54"/>
      <c r="S104" s="54"/>
      <c r="T104" s="44">
        <f t="shared" si="9"/>
        <v>6000000</v>
      </c>
      <c r="U104" s="44">
        <f t="shared" si="7"/>
        <v>500000</v>
      </c>
      <c r="V104" s="67"/>
      <c r="X104" s="45"/>
    </row>
    <row r="105" spans="1:24" s="17" customFormat="1" ht="21.95" customHeight="1" x14ac:dyDescent="0.2">
      <c r="A105" s="70"/>
      <c r="B105" s="70"/>
      <c r="C105" s="67"/>
      <c r="D105" s="73"/>
      <c r="E105" s="73"/>
      <c r="F105" s="15">
        <v>133</v>
      </c>
      <c r="G105" s="132" t="s">
        <v>22</v>
      </c>
      <c r="H105" s="54">
        <v>300000</v>
      </c>
      <c r="I105" s="54">
        <v>300000</v>
      </c>
      <c r="J105" s="54">
        <v>300000</v>
      </c>
      <c r="K105" s="54">
        <v>300000</v>
      </c>
      <c r="L105" s="54">
        <v>300000</v>
      </c>
      <c r="M105" s="54">
        <v>300000</v>
      </c>
      <c r="N105" s="54">
        <v>300000</v>
      </c>
      <c r="O105" s="54">
        <v>300000</v>
      </c>
      <c r="P105" s="54">
        <v>300000</v>
      </c>
      <c r="Q105" s="54">
        <v>300000</v>
      </c>
      <c r="R105" s="54"/>
      <c r="S105" s="54"/>
      <c r="T105" s="44">
        <f t="shared" si="9"/>
        <v>3000000</v>
      </c>
      <c r="U105" s="49">
        <f t="shared" si="7"/>
        <v>250000</v>
      </c>
      <c r="V105" s="67"/>
      <c r="X105" s="45"/>
    </row>
    <row r="106" spans="1:24" s="17" customFormat="1" ht="21.95" customHeight="1" thickBot="1" x14ac:dyDescent="0.25">
      <c r="A106" s="71"/>
      <c r="B106" s="71"/>
      <c r="C106" s="68"/>
      <c r="D106" s="74"/>
      <c r="E106" s="117"/>
      <c r="F106" s="124">
        <v>232</v>
      </c>
      <c r="G106" s="101" t="s">
        <v>21</v>
      </c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8">
        <f t="shared" si="9"/>
        <v>0</v>
      </c>
      <c r="U106" s="48">
        <f t="shared" ref="U106:U120" si="10">T106/12</f>
        <v>0</v>
      </c>
      <c r="V106" s="68"/>
      <c r="X106" s="45"/>
    </row>
    <row r="107" spans="1:24" s="17" customFormat="1" ht="21.95" customHeight="1" x14ac:dyDescent="0.2">
      <c r="A107" s="69">
        <v>23</v>
      </c>
      <c r="B107" s="69"/>
      <c r="C107" s="66">
        <v>2609782</v>
      </c>
      <c r="D107" s="72" t="s">
        <v>59</v>
      </c>
      <c r="E107" s="72" t="s">
        <v>82</v>
      </c>
      <c r="F107" s="53">
        <v>144</v>
      </c>
      <c r="G107" s="16" t="s">
        <v>33</v>
      </c>
      <c r="H107" s="29"/>
      <c r="I107" s="29">
        <v>800000</v>
      </c>
      <c r="J107" s="29">
        <v>800000</v>
      </c>
      <c r="K107" s="29">
        <v>800000</v>
      </c>
      <c r="L107" s="29">
        <v>800000</v>
      </c>
      <c r="M107" s="29">
        <v>800000</v>
      </c>
      <c r="N107" s="29">
        <v>800000</v>
      </c>
      <c r="O107" s="29">
        <v>800000</v>
      </c>
      <c r="P107" s="29">
        <v>800000</v>
      </c>
      <c r="Q107" s="29">
        <v>800000</v>
      </c>
      <c r="R107" s="29">
        <v>800000</v>
      </c>
      <c r="S107" s="29">
        <v>800000</v>
      </c>
      <c r="T107" s="44">
        <f t="shared" si="9"/>
        <v>8800000</v>
      </c>
      <c r="U107" s="44">
        <f t="shared" si="10"/>
        <v>733333.33333333337</v>
      </c>
      <c r="V107" s="66">
        <f>SUM(T107:U112)</f>
        <v>9533333.333333334</v>
      </c>
      <c r="X107" s="45"/>
    </row>
    <row r="108" spans="1:24" s="17" customFormat="1" ht="21.95" customHeight="1" x14ac:dyDescent="0.2">
      <c r="A108" s="70"/>
      <c r="B108" s="70"/>
      <c r="C108" s="67"/>
      <c r="D108" s="73"/>
      <c r="E108" s="73"/>
      <c r="F108" s="15">
        <v>144</v>
      </c>
      <c r="G108" s="16" t="s">
        <v>26</v>
      </c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44">
        <f t="shared" si="9"/>
        <v>0</v>
      </c>
      <c r="U108" s="49"/>
      <c r="V108" s="67"/>
      <c r="X108" s="45"/>
    </row>
    <row r="109" spans="1:24" s="17" customFormat="1" ht="21.95" customHeight="1" x14ac:dyDescent="0.2">
      <c r="A109" s="70"/>
      <c r="B109" s="70"/>
      <c r="C109" s="67"/>
      <c r="D109" s="73"/>
      <c r="E109" s="73"/>
      <c r="F109" s="15">
        <v>144</v>
      </c>
      <c r="G109" s="16" t="s">
        <v>22</v>
      </c>
      <c r="H109" s="35"/>
      <c r="I109" s="35"/>
      <c r="J109" s="35"/>
      <c r="K109" s="35"/>
      <c r="L109" s="35"/>
      <c r="M109" s="35"/>
      <c r="N109" s="35"/>
      <c r="O109" s="35"/>
      <c r="P109" s="35"/>
      <c r="Q109" s="29"/>
      <c r="R109" s="29"/>
      <c r="S109" s="29"/>
      <c r="T109" s="44">
        <f t="shared" si="9"/>
        <v>0</v>
      </c>
      <c r="U109" s="49">
        <f t="shared" si="10"/>
        <v>0</v>
      </c>
      <c r="V109" s="67"/>
      <c r="X109" s="45"/>
    </row>
    <row r="110" spans="1:24" s="17" customFormat="1" ht="21.95" customHeight="1" x14ac:dyDescent="0.2">
      <c r="A110" s="70"/>
      <c r="B110" s="70"/>
      <c r="C110" s="67"/>
      <c r="D110" s="73"/>
      <c r="E110" s="73"/>
      <c r="F110" s="15">
        <v>123</v>
      </c>
      <c r="G110" s="16" t="s">
        <v>24</v>
      </c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44">
        <f t="shared" si="9"/>
        <v>0</v>
      </c>
      <c r="U110" s="49">
        <f t="shared" si="10"/>
        <v>0</v>
      </c>
      <c r="V110" s="67"/>
      <c r="X110" s="45"/>
    </row>
    <row r="111" spans="1:24" s="17" customFormat="1" ht="21.95" customHeight="1" x14ac:dyDescent="0.2">
      <c r="A111" s="70"/>
      <c r="B111" s="70"/>
      <c r="C111" s="67"/>
      <c r="D111" s="73"/>
      <c r="E111" s="73"/>
      <c r="F111" s="15">
        <v>125</v>
      </c>
      <c r="G111" s="16" t="s">
        <v>32</v>
      </c>
      <c r="H111" s="126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44">
        <f t="shared" si="9"/>
        <v>0</v>
      </c>
      <c r="U111" s="49">
        <f t="shared" si="10"/>
        <v>0</v>
      </c>
      <c r="V111" s="67"/>
      <c r="X111" s="45"/>
    </row>
    <row r="112" spans="1:24" s="17" customFormat="1" ht="21.95" customHeight="1" thickBot="1" x14ac:dyDescent="0.25">
      <c r="A112" s="71"/>
      <c r="B112" s="71"/>
      <c r="C112" s="68"/>
      <c r="D112" s="74"/>
      <c r="E112" s="74"/>
      <c r="F112" s="124">
        <v>232</v>
      </c>
      <c r="G112" s="101" t="s">
        <v>21</v>
      </c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8">
        <f t="shared" si="9"/>
        <v>0</v>
      </c>
      <c r="U112" s="48">
        <f t="shared" si="10"/>
        <v>0</v>
      </c>
      <c r="V112" s="68"/>
      <c r="X112" s="45"/>
    </row>
    <row r="113" spans="1:24" s="17" customFormat="1" ht="21.95" customHeight="1" x14ac:dyDescent="0.2">
      <c r="A113" s="69">
        <v>24</v>
      </c>
      <c r="B113" s="69"/>
      <c r="C113" s="133">
        <v>6209005</v>
      </c>
      <c r="D113" s="134" t="s">
        <v>84</v>
      </c>
      <c r="E113" s="118"/>
      <c r="F113" s="53">
        <v>144</v>
      </c>
      <c r="G113" s="25" t="s">
        <v>33</v>
      </c>
      <c r="H113" s="135">
        <v>950000</v>
      </c>
      <c r="I113" s="135">
        <v>950000</v>
      </c>
      <c r="J113" s="135">
        <v>950000</v>
      </c>
      <c r="K113" s="135">
        <v>950000</v>
      </c>
      <c r="L113" s="135">
        <v>950000</v>
      </c>
      <c r="M113" s="135">
        <v>950000</v>
      </c>
      <c r="N113" s="135">
        <v>950000</v>
      </c>
      <c r="O113" s="135">
        <v>950000</v>
      </c>
      <c r="P113" s="135">
        <v>950000</v>
      </c>
      <c r="Q113" s="135">
        <v>950000</v>
      </c>
      <c r="R113" s="135">
        <v>950000</v>
      </c>
      <c r="S113" s="135">
        <v>950000</v>
      </c>
      <c r="T113" s="136">
        <f t="shared" si="9"/>
        <v>11400000</v>
      </c>
      <c r="U113" s="136">
        <f t="shared" si="10"/>
        <v>950000</v>
      </c>
      <c r="V113" s="137">
        <f>SUM(T113:U115)</f>
        <v>12350000</v>
      </c>
      <c r="X113" s="45"/>
    </row>
    <row r="114" spans="1:24" s="17" customFormat="1" ht="21.95" customHeight="1" x14ac:dyDescent="0.2">
      <c r="A114" s="70"/>
      <c r="B114" s="70"/>
      <c r="C114" s="138"/>
      <c r="D114" s="139"/>
      <c r="E114" s="99"/>
      <c r="F114" s="15">
        <v>145</v>
      </c>
      <c r="G114" s="16" t="s">
        <v>26</v>
      </c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44">
        <f t="shared" si="9"/>
        <v>0</v>
      </c>
      <c r="U114" s="49"/>
      <c r="V114" s="140"/>
      <c r="X114" s="45"/>
    </row>
    <row r="115" spans="1:24" s="17" customFormat="1" ht="21.95" customHeight="1" thickBot="1" x14ac:dyDescent="0.25">
      <c r="A115" s="70"/>
      <c r="B115" s="70"/>
      <c r="C115" s="138"/>
      <c r="D115" s="141"/>
      <c r="E115" s="65" t="s">
        <v>82</v>
      </c>
      <c r="F115" s="124">
        <v>145</v>
      </c>
      <c r="G115" s="120" t="s">
        <v>22</v>
      </c>
      <c r="H115" s="46"/>
      <c r="I115" s="46"/>
      <c r="J115" s="46"/>
      <c r="K115" s="46"/>
      <c r="L115" s="46"/>
      <c r="M115" s="46"/>
      <c r="N115" s="46"/>
      <c r="O115" s="46"/>
      <c r="P115" s="46"/>
      <c r="Q115" s="51"/>
      <c r="R115" s="51"/>
      <c r="S115" s="51"/>
      <c r="T115" s="52">
        <f t="shared" si="9"/>
        <v>0</v>
      </c>
      <c r="U115" s="48">
        <f t="shared" si="10"/>
        <v>0</v>
      </c>
      <c r="V115" s="142"/>
      <c r="X115" s="45"/>
    </row>
    <row r="116" spans="1:24" s="17" customFormat="1" ht="21.95" customHeight="1" x14ac:dyDescent="0.2">
      <c r="A116" s="143">
        <v>25</v>
      </c>
      <c r="B116" s="69"/>
      <c r="C116" s="69">
        <v>3279954</v>
      </c>
      <c r="D116" s="73" t="s">
        <v>85</v>
      </c>
      <c r="E116" s="64"/>
      <c r="F116" s="91">
        <v>113</v>
      </c>
      <c r="G116" s="16" t="s">
        <v>20</v>
      </c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44">
        <f t="shared" si="9"/>
        <v>0</v>
      </c>
      <c r="U116" s="44">
        <f t="shared" si="10"/>
        <v>0</v>
      </c>
      <c r="V116" s="67">
        <f>SUM(T116:U118)</f>
        <v>2600000</v>
      </c>
      <c r="X116" s="45"/>
    </row>
    <row r="117" spans="1:24" s="17" customFormat="1" ht="21.95" customHeight="1" x14ac:dyDescent="0.2">
      <c r="A117" s="144"/>
      <c r="B117" s="70"/>
      <c r="C117" s="70"/>
      <c r="D117" s="73"/>
      <c r="E117" s="64" t="s">
        <v>82</v>
      </c>
      <c r="F117" s="43">
        <v>144</v>
      </c>
      <c r="G117" s="24" t="s">
        <v>33</v>
      </c>
      <c r="H117" s="35">
        <v>200000</v>
      </c>
      <c r="I117" s="35">
        <v>200000</v>
      </c>
      <c r="J117" s="35">
        <v>200000</v>
      </c>
      <c r="K117" s="35">
        <v>200000</v>
      </c>
      <c r="L117" s="35">
        <v>200000</v>
      </c>
      <c r="M117" s="35">
        <v>200000</v>
      </c>
      <c r="N117" s="35">
        <v>200000</v>
      </c>
      <c r="O117" s="35">
        <v>200000</v>
      </c>
      <c r="P117" s="35">
        <v>200000</v>
      </c>
      <c r="Q117" s="35">
        <v>200000</v>
      </c>
      <c r="R117" s="35">
        <v>200000</v>
      </c>
      <c r="S117" s="35">
        <v>200000</v>
      </c>
      <c r="T117" s="44">
        <f t="shared" si="9"/>
        <v>2400000</v>
      </c>
      <c r="U117" s="44">
        <f t="shared" si="10"/>
        <v>200000</v>
      </c>
      <c r="V117" s="67"/>
      <c r="X117" s="45"/>
    </row>
    <row r="118" spans="1:24" s="17" customFormat="1" ht="28.5" customHeight="1" thickBot="1" x14ac:dyDescent="0.25">
      <c r="A118" s="145"/>
      <c r="B118" s="71"/>
      <c r="C118" s="71"/>
      <c r="D118" s="74"/>
      <c r="E118" s="99"/>
      <c r="F118" s="92">
        <v>232</v>
      </c>
      <c r="G118" s="93" t="s">
        <v>21</v>
      </c>
      <c r="H118" s="46"/>
      <c r="I118" s="47"/>
      <c r="J118" s="46"/>
      <c r="K118" s="47"/>
      <c r="L118" s="47"/>
      <c r="M118" s="47"/>
      <c r="N118" s="47"/>
      <c r="O118" s="47"/>
      <c r="P118" s="47"/>
      <c r="Q118" s="47"/>
      <c r="R118" s="47"/>
      <c r="S118" s="94"/>
      <c r="T118" s="48">
        <f t="shared" si="9"/>
        <v>0</v>
      </c>
      <c r="U118" s="48">
        <f t="shared" si="10"/>
        <v>0</v>
      </c>
      <c r="V118" s="68"/>
    </row>
    <row r="119" spans="1:24" s="17" customFormat="1" ht="28.5" customHeight="1" x14ac:dyDescent="0.2">
      <c r="A119" s="95">
        <v>26</v>
      </c>
      <c r="B119" s="66"/>
      <c r="C119" s="66">
        <v>1315385</v>
      </c>
      <c r="D119" s="72" t="s">
        <v>87</v>
      </c>
      <c r="E119" s="72" t="s">
        <v>82</v>
      </c>
      <c r="F119" s="96">
        <v>111</v>
      </c>
      <c r="G119" s="25" t="s">
        <v>19</v>
      </c>
      <c r="H119" s="97"/>
      <c r="I119" s="97"/>
      <c r="J119" s="97"/>
      <c r="K119" s="97"/>
      <c r="L119" s="97"/>
      <c r="M119" s="97"/>
      <c r="N119" s="97"/>
      <c r="O119" s="97"/>
      <c r="P119" s="97"/>
      <c r="Q119" s="97"/>
      <c r="R119" s="97"/>
      <c r="S119" s="97"/>
      <c r="T119" s="44">
        <f t="shared" si="9"/>
        <v>0</v>
      </c>
      <c r="U119" s="44">
        <f t="shared" si="10"/>
        <v>0</v>
      </c>
      <c r="V119" s="66">
        <f>SUM(T119:U123)</f>
        <v>6120833.333333333</v>
      </c>
    </row>
    <row r="120" spans="1:24" s="37" customFormat="1" ht="15" customHeight="1" x14ac:dyDescent="0.2">
      <c r="A120" s="98"/>
      <c r="B120" s="67"/>
      <c r="C120" s="67"/>
      <c r="D120" s="73"/>
      <c r="E120" s="73"/>
      <c r="F120" s="15">
        <v>113</v>
      </c>
      <c r="G120" s="16" t="s">
        <v>20</v>
      </c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44">
        <f t="shared" si="9"/>
        <v>0</v>
      </c>
      <c r="U120" s="49">
        <f t="shared" si="10"/>
        <v>0</v>
      </c>
      <c r="V120" s="67"/>
    </row>
    <row r="121" spans="1:24" s="37" customFormat="1" ht="15" customHeight="1" x14ac:dyDescent="0.2">
      <c r="A121" s="98"/>
      <c r="B121" s="67"/>
      <c r="C121" s="67"/>
      <c r="D121" s="73"/>
      <c r="E121" s="73"/>
      <c r="F121" s="15">
        <v>131</v>
      </c>
      <c r="G121" s="16" t="s">
        <v>26</v>
      </c>
      <c r="H121" s="35"/>
      <c r="I121" s="35"/>
      <c r="J121" s="35"/>
      <c r="K121" s="35"/>
      <c r="L121" s="35"/>
      <c r="M121" s="35"/>
      <c r="N121" s="35"/>
      <c r="O121" s="50"/>
      <c r="P121" s="50"/>
      <c r="Q121" s="50"/>
      <c r="R121" s="50"/>
      <c r="S121" s="50"/>
      <c r="T121" s="44">
        <f t="shared" si="9"/>
        <v>0</v>
      </c>
      <c r="U121" s="49"/>
      <c r="V121" s="67"/>
    </row>
    <row r="122" spans="1:24" s="37" customFormat="1" ht="15" customHeight="1" x14ac:dyDescent="0.2">
      <c r="A122" s="98"/>
      <c r="B122" s="67"/>
      <c r="C122" s="67"/>
      <c r="D122" s="73"/>
      <c r="E122" s="73"/>
      <c r="F122" s="43">
        <v>133</v>
      </c>
      <c r="G122" s="24" t="s">
        <v>22</v>
      </c>
      <c r="H122" s="35"/>
      <c r="I122" s="35"/>
      <c r="J122" s="35"/>
      <c r="K122" s="35"/>
      <c r="L122" s="35"/>
      <c r="M122" s="35"/>
      <c r="N122" s="35"/>
      <c r="O122" s="35"/>
      <c r="P122" s="35"/>
      <c r="Q122" s="50"/>
      <c r="R122" s="50"/>
      <c r="S122" s="50"/>
      <c r="T122" s="44">
        <f t="shared" si="9"/>
        <v>0</v>
      </c>
      <c r="U122" s="49">
        <f>T122/12</f>
        <v>0</v>
      </c>
      <c r="V122" s="67"/>
    </row>
    <row r="123" spans="1:24" s="37" customFormat="1" ht="15.75" customHeight="1" thickBot="1" x14ac:dyDescent="0.25">
      <c r="A123" s="98"/>
      <c r="B123" s="67"/>
      <c r="C123" s="67"/>
      <c r="D123" s="73"/>
      <c r="E123" s="146"/>
      <c r="F123" s="100">
        <v>144</v>
      </c>
      <c r="G123" s="101" t="s">
        <v>33</v>
      </c>
      <c r="H123" s="46">
        <v>800000</v>
      </c>
      <c r="I123" s="46">
        <v>800000</v>
      </c>
      <c r="J123" s="46">
        <v>800000</v>
      </c>
      <c r="K123" s="46">
        <v>800000</v>
      </c>
      <c r="L123" s="46">
        <v>850000</v>
      </c>
      <c r="M123" s="46">
        <v>800000</v>
      </c>
      <c r="N123" s="46">
        <v>800000</v>
      </c>
      <c r="O123" s="46"/>
      <c r="P123" s="46"/>
      <c r="Q123" s="46"/>
      <c r="R123" s="46"/>
      <c r="S123" s="46"/>
      <c r="T123" s="48">
        <f t="shared" si="9"/>
        <v>5650000</v>
      </c>
      <c r="U123" s="49">
        <f>T123/12</f>
        <v>470833.33333333331</v>
      </c>
      <c r="V123" s="68"/>
    </row>
    <row r="124" spans="1:24" s="37" customFormat="1" ht="15" customHeight="1" x14ac:dyDescent="0.2">
      <c r="A124" s="69">
        <v>27</v>
      </c>
      <c r="B124" s="66"/>
      <c r="C124" s="66">
        <v>3924037</v>
      </c>
      <c r="D124" s="72" t="s">
        <v>60</v>
      </c>
      <c r="E124" s="80" t="s">
        <v>82</v>
      </c>
      <c r="F124" s="15">
        <v>111</v>
      </c>
      <c r="G124" s="16" t="s">
        <v>19</v>
      </c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44">
        <f>SUM(H124:S124)</f>
        <v>0</v>
      </c>
      <c r="U124" s="49">
        <f>T124/12</f>
        <v>0</v>
      </c>
      <c r="V124" s="66">
        <f>SUM(T124:U127)</f>
        <v>1733333.3333333333</v>
      </c>
    </row>
    <row r="125" spans="1:24" s="37" customFormat="1" ht="15" customHeight="1" x14ac:dyDescent="0.2">
      <c r="A125" s="70"/>
      <c r="B125" s="67"/>
      <c r="C125" s="67"/>
      <c r="D125" s="73"/>
      <c r="E125" s="73"/>
      <c r="F125" s="15">
        <v>123</v>
      </c>
      <c r="G125" s="16" t="s">
        <v>94</v>
      </c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44">
        <f>SUM(H125:S125)</f>
        <v>0</v>
      </c>
      <c r="U125" s="49">
        <f>T125/12</f>
        <v>0</v>
      </c>
      <c r="V125" s="67"/>
    </row>
    <row r="126" spans="1:24" s="37" customFormat="1" ht="15" customHeight="1" x14ac:dyDescent="0.2">
      <c r="A126" s="70"/>
      <c r="B126" s="67"/>
      <c r="C126" s="67"/>
      <c r="D126" s="73"/>
      <c r="E126" s="73"/>
      <c r="F126" s="15">
        <v>144</v>
      </c>
      <c r="G126" s="16" t="s">
        <v>33</v>
      </c>
      <c r="H126" s="35"/>
      <c r="I126" s="35"/>
      <c r="J126" s="35"/>
      <c r="K126" s="35"/>
      <c r="L126" s="35"/>
      <c r="M126" s="35"/>
      <c r="N126" s="35"/>
      <c r="O126" s="35">
        <v>800000</v>
      </c>
      <c r="P126" s="35">
        <v>800000</v>
      </c>
      <c r="Q126" s="35"/>
      <c r="R126" s="35"/>
      <c r="S126" s="35"/>
      <c r="T126" s="44">
        <f>SUM(H126:S126)</f>
        <v>1600000</v>
      </c>
      <c r="U126" s="49">
        <f>T126/12</f>
        <v>133333.33333333334</v>
      </c>
      <c r="V126" s="67"/>
    </row>
    <row r="127" spans="1:24" s="37" customFormat="1" ht="15.75" customHeight="1" thickBot="1" x14ac:dyDescent="0.25">
      <c r="A127" s="71"/>
      <c r="B127" s="68"/>
      <c r="C127" s="68"/>
      <c r="D127" s="74"/>
      <c r="E127" s="146"/>
      <c r="F127" s="116">
        <v>232</v>
      </c>
      <c r="G127" s="26" t="s">
        <v>21</v>
      </c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48"/>
      <c r="U127" s="48">
        <v>0</v>
      </c>
      <c r="V127" s="68"/>
    </row>
    <row r="128" spans="1:24" s="37" customFormat="1" ht="15" x14ac:dyDescent="0.2">
      <c r="A128" s="69">
        <v>28</v>
      </c>
      <c r="B128" s="108"/>
      <c r="C128" s="66">
        <v>2421367</v>
      </c>
      <c r="D128" s="109" t="s">
        <v>61</v>
      </c>
      <c r="E128" s="110"/>
      <c r="F128" s="15">
        <v>111</v>
      </c>
      <c r="G128" s="16" t="s">
        <v>19</v>
      </c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44">
        <f>SUM(H128:S128)</f>
        <v>0</v>
      </c>
      <c r="U128" s="44">
        <f>T128/12</f>
        <v>0</v>
      </c>
      <c r="V128" s="66">
        <f>SUM(T128:U132)</f>
        <v>5200000</v>
      </c>
    </row>
    <row r="129" spans="1:22" s="37" customFormat="1" ht="15" x14ac:dyDescent="0.2">
      <c r="A129" s="70"/>
      <c r="B129" s="111"/>
      <c r="C129" s="67"/>
      <c r="D129" s="112"/>
      <c r="E129" s="110"/>
      <c r="F129" s="15">
        <v>123</v>
      </c>
      <c r="G129" s="16" t="s">
        <v>94</v>
      </c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44">
        <f>SUM(H129:S129)</f>
        <v>0</v>
      </c>
      <c r="U129" s="49">
        <f>T129/12</f>
        <v>0</v>
      </c>
      <c r="V129" s="67"/>
    </row>
    <row r="130" spans="1:22" s="37" customFormat="1" ht="15" x14ac:dyDescent="0.2">
      <c r="A130" s="70"/>
      <c r="B130" s="111"/>
      <c r="C130" s="67"/>
      <c r="D130" s="112"/>
      <c r="E130" s="110" t="s">
        <v>82</v>
      </c>
      <c r="F130" s="15">
        <v>131</v>
      </c>
      <c r="G130" s="16" t="s">
        <v>26</v>
      </c>
      <c r="H130" s="35"/>
      <c r="I130" s="35"/>
      <c r="J130" s="35"/>
      <c r="K130" s="35"/>
      <c r="L130" s="35"/>
      <c r="M130" s="35"/>
      <c r="N130" s="35"/>
      <c r="O130" s="35"/>
      <c r="P130" s="35"/>
      <c r="Q130" s="29"/>
      <c r="R130" s="29"/>
      <c r="S130" s="29"/>
      <c r="T130" s="44">
        <f>SUM(H130:S130)</f>
        <v>0</v>
      </c>
      <c r="U130" s="49"/>
      <c r="V130" s="67"/>
    </row>
    <row r="131" spans="1:22" s="37" customFormat="1" ht="15" x14ac:dyDescent="0.2">
      <c r="A131" s="70"/>
      <c r="B131" s="111"/>
      <c r="C131" s="67"/>
      <c r="D131" s="112"/>
      <c r="E131" s="110"/>
      <c r="F131" s="15">
        <v>144</v>
      </c>
      <c r="G131" s="16" t="s">
        <v>33</v>
      </c>
      <c r="H131" s="35">
        <v>400000</v>
      </c>
      <c r="I131" s="35">
        <v>400000</v>
      </c>
      <c r="J131" s="35">
        <v>400000</v>
      </c>
      <c r="K131" s="35">
        <v>400000</v>
      </c>
      <c r="L131" s="35">
        <v>400000</v>
      </c>
      <c r="M131" s="35">
        <v>400000</v>
      </c>
      <c r="N131" s="35">
        <v>400000</v>
      </c>
      <c r="O131" s="35">
        <v>400000</v>
      </c>
      <c r="P131" s="35">
        <v>400000</v>
      </c>
      <c r="Q131" s="35">
        <v>400000</v>
      </c>
      <c r="R131" s="35">
        <v>400000</v>
      </c>
      <c r="S131" s="35">
        <v>400000</v>
      </c>
      <c r="T131" s="44">
        <f>SUM(H131:S131)</f>
        <v>4800000</v>
      </c>
      <c r="U131" s="49">
        <f>T131/12</f>
        <v>400000</v>
      </c>
      <c r="V131" s="67"/>
    </row>
    <row r="132" spans="1:22" s="37" customFormat="1" ht="15.75" thickBot="1" x14ac:dyDescent="0.25">
      <c r="A132" s="71"/>
      <c r="B132" s="113"/>
      <c r="C132" s="68"/>
      <c r="D132" s="114"/>
      <c r="E132" s="115"/>
      <c r="F132" s="116">
        <v>232</v>
      </c>
      <c r="G132" s="26" t="s">
        <v>21</v>
      </c>
      <c r="H132" s="51"/>
      <c r="I132" s="52"/>
      <c r="J132" s="46"/>
      <c r="K132" s="52"/>
      <c r="L132" s="52"/>
      <c r="M132" s="52"/>
      <c r="N132" s="52"/>
      <c r="O132" s="52"/>
      <c r="P132" s="52"/>
      <c r="Q132" s="52"/>
      <c r="R132" s="52"/>
      <c r="S132" s="52"/>
      <c r="T132" s="48"/>
      <c r="U132" s="48">
        <v>0</v>
      </c>
      <c r="V132" s="68"/>
    </row>
    <row r="133" spans="1:22" s="37" customFormat="1" ht="15" customHeight="1" x14ac:dyDescent="0.2">
      <c r="A133" s="69">
        <v>29</v>
      </c>
      <c r="B133" s="69"/>
      <c r="C133" s="75">
        <v>1098879</v>
      </c>
      <c r="D133" s="72" t="s">
        <v>62</v>
      </c>
      <c r="E133" s="72" t="s">
        <v>82</v>
      </c>
      <c r="F133" s="15">
        <v>111</v>
      </c>
      <c r="G133" s="16" t="s">
        <v>19</v>
      </c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44">
        <f t="shared" ref="T133:T139" si="11">SUM(H133:S133)</f>
        <v>0</v>
      </c>
      <c r="U133" s="44">
        <f>T133/12</f>
        <v>0</v>
      </c>
      <c r="V133" s="66">
        <f>SUM(T133:U136)</f>
        <v>15600000</v>
      </c>
    </row>
    <row r="134" spans="1:22" s="37" customFormat="1" ht="15" customHeight="1" x14ac:dyDescent="0.2">
      <c r="A134" s="70"/>
      <c r="B134" s="70"/>
      <c r="C134" s="76"/>
      <c r="D134" s="73"/>
      <c r="E134" s="73"/>
      <c r="F134" s="15">
        <v>123</v>
      </c>
      <c r="G134" s="16" t="s">
        <v>94</v>
      </c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44">
        <f t="shared" si="11"/>
        <v>0</v>
      </c>
      <c r="U134" s="49">
        <f>T134/12</f>
        <v>0</v>
      </c>
      <c r="V134" s="67"/>
    </row>
    <row r="135" spans="1:22" s="37" customFormat="1" ht="15" customHeight="1" x14ac:dyDescent="0.2">
      <c r="A135" s="70"/>
      <c r="B135" s="70"/>
      <c r="C135" s="76"/>
      <c r="D135" s="73"/>
      <c r="E135" s="73"/>
      <c r="F135" s="15">
        <v>131</v>
      </c>
      <c r="G135" s="16" t="s">
        <v>26</v>
      </c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44">
        <f t="shared" si="11"/>
        <v>0</v>
      </c>
      <c r="U135" s="49"/>
      <c r="V135" s="67"/>
    </row>
    <row r="136" spans="1:22" s="37" customFormat="1" ht="15.75" customHeight="1" thickBot="1" x14ac:dyDescent="0.25">
      <c r="A136" s="71"/>
      <c r="B136" s="70"/>
      <c r="C136" s="76"/>
      <c r="D136" s="73"/>
      <c r="E136" s="146"/>
      <c r="F136" s="116">
        <v>144</v>
      </c>
      <c r="G136" s="101" t="s">
        <v>33</v>
      </c>
      <c r="H136" s="46">
        <v>1200000</v>
      </c>
      <c r="I136" s="46">
        <v>1200000</v>
      </c>
      <c r="J136" s="46">
        <v>1200000</v>
      </c>
      <c r="K136" s="46">
        <v>1200000</v>
      </c>
      <c r="L136" s="46">
        <v>1200000</v>
      </c>
      <c r="M136" s="46">
        <v>1200000</v>
      </c>
      <c r="N136" s="46">
        <v>1200000</v>
      </c>
      <c r="O136" s="46">
        <v>1200000</v>
      </c>
      <c r="P136" s="46">
        <v>1200000</v>
      </c>
      <c r="Q136" s="46">
        <v>1200000</v>
      </c>
      <c r="R136" s="46">
        <v>1200000</v>
      </c>
      <c r="S136" s="46">
        <v>1200000</v>
      </c>
      <c r="T136" s="48">
        <f t="shared" si="11"/>
        <v>14400000</v>
      </c>
      <c r="U136" s="48">
        <f t="shared" ref="U136:U139" si="12">T136/12</f>
        <v>1200000</v>
      </c>
      <c r="V136" s="68"/>
    </row>
    <row r="137" spans="1:22" s="37" customFormat="1" ht="15" x14ac:dyDescent="0.2">
      <c r="A137" s="69">
        <v>30</v>
      </c>
      <c r="B137" s="69"/>
      <c r="C137" s="66">
        <v>1101413</v>
      </c>
      <c r="D137" s="72" t="s">
        <v>63</v>
      </c>
      <c r="E137" s="99"/>
      <c r="F137" s="53">
        <v>111</v>
      </c>
      <c r="G137" s="25" t="s">
        <v>19</v>
      </c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44">
        <f t="shared" si="11"/>
        <v>0</v>
      </c>
      <c r="U137" s="44">
        <f t="shared" si="12"/>
        <v>0</v>
      </c>
      <c r="V137" s="66">
        <f>SUM(T137:U140)</f>
        <v>5200000</v>
      </c>
    </row>
    <row r="138" spans="1:22" s="37" customFormat="1" ht="15" customHeight="1" x14ac:dyDescent="0.2">
      <c r="A138" s="70"/>
      <c r="B138" s="70"/>
      <c r="C138" s="67"/>
      <c r="D138" s="73"/>
      <c r="E138" s="73" t="s">
        <v>82</v>
      </c>
      <c r="F138" s="15">
        <v>113</v>
      </c>
      <c r="G138" s="16" t="s">
        <v>20</v>
      </c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44">
        <f t="shared" si="11"/>
        <v>0</v>
      </c>
      <c r="U138" s="44">
        <f t="shared" si="12"/>
        <v>0</v>
      </c>
      <c r="V138" s="67"/>
    </row>
    <row r="139" spans="1:22" s="37" customFormat="1" ht="15" customHeight="1" x14ac:dyDescent="0.2">
      <c r="A139" s="70"/>
      <c r="B139" s="70"/>
      <c r="C139" s="67"/>
      <c r="D139" s="73"/>
      <c r="E139" s="73"/>
      <c r="F139" s="15">
        <v>144</v>
      </c>
      <c r="G139" s="16" t="s">
        <v>33</v>
      </c>
      <c r="H139" s="35">
        <v>400000</v>
      </c>
      <c r="I139" s="35">
        <v>400000</v>
      </c>
      <c r="J139" s="35">
        <v>400000</v>
      </c>
      <c r="K139" s="35">
        <v>400000</v>
      </c>
      <c r="L139" s="35">
        <v>400000</v>
      </c>
      <c r="M139" s="35">
        <v>400000</v>
      </c>
      <c r="N139" s="35">
        <v>400000</v>
      </c>
      <c r="O139" s="35">
        <v>400000</v>
      </c>
      <c r="P139" s="35">
        <v>400000</v>
      </c>
      <c r="Q139" s="35">
        <v>400000</v>
      </c>
      <c r="R139" s="35">
        <v>400000</v>
      </c>
      <c r="S139" s="35">
        <v>400000</v>
      </c>
      <c r="T139" s="44">
        <f t="shared" si="11"/>
        <v>4800000</v>
      </c>
      <c r="U139" s="49">
        <f t="shared" si="12"/>
        <v>400000</v>
      </c>
      <c r="V139" s="67"/>
    </row>
    <row r="140" spans="1:22" s="37" customFormat="1" ht="15.75" thickBot="1" x14ac:dyDescent="0.25">
      <c r="A140" s="71"/>
      <c r="B140" s="71"/>
      <c r="C140" s="68"/>
      <c r="D140" s="74"/>
      <c r="E140" s="117"/>
      <c r="F140" s="30">
        <v>232</v>
      </c>
      <c r="G140" s="27" t="s">
        <v>21</v>
      </c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48"/>
      <c r="U140" s="48">
        <v>0</v>
      </c>
      <c r="V140" s="68"/>
    </row>
    <row r="141" spans="1:22" s="37" customFormat="1" ht="15" x14ac:dyDescent="0.2">
      <c r="A141" s="69">
        <v>31</v>
      </c>
      <c r="B141" s="69"/>
      <c r="C141" s="69">
        <v>3477220</v>
      </c>
      <c r="D141" s="72" t="s">
        <v>64</v>
      </c>
      <c r="E141" s="118"/>
      <c r="F141" s="53">
        <v>111</v>
      </c>
      <c r="G141" s="25" t="s">
        <v>19</v>
      </c>
      <c r="H141" s="50"/>
      <c r="I141" s="147"/>
      <c r="J141" s="147"/>
      <c r="K141" s="147"/>
      <c r="L141" s="147"/>
      <c r="M141" s="147"/>
      <c r="N141" s="147"/>
      <c r="O141" s="147"/>
      <c r="P141" s="147"/>
      <c r="Q141" s="147"/>
      <c r="R141" s="147"/>
      <c r="S141" s="147"/>
      <c r="T141" s="44">
        <f t="shared" ref="T141:T151" si="13">SUM(H141:S141)</f>
        <v>0</v>
      </c>
      <c r="U141" s="44">
        <f>T141/12</f>
        <v>0</v>
      </c>
      <c r="V141" s="66">
        <f>SUM(T141:U143)</f>
        <v>5200000</v>
      </c>
    </row>
    <row r="142" spans="1:22" s="37" customFormat="1" ht="15" x14ac:dyDescent="0.2">
      <c r="A142" s="70"/>
      <c r="B142" s="70"/>
      <c r="C142" s="70"/>
      <c r="D142" s="73"/>
      <c r="E142" s="99" t="s">
        <v>82</v>
      </c>
      <c r="F142" s="15">
        <v>113</v>
      </c>
      <c r="G142" s="16" t="s">
        <v>20</v>
      </c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44">
        <f t="shared" si="13"/>
        <v>0</v>
      </c>
      <c r="U142" s="49">
        <f>T142/12</f>
        <v>0</v>
      </c>
      <c r="V142" s="67"/>
    </row>
    <row r="143" spans="1:22" s="37" customFormat="1" ht="15.75" thickBot="1" x14ac:dyDescent="0.25">
      <c r="A143" s="71"/>
      <c r="B143" s="71"/>
      <c r="C143" s="70"/>
      <c r="D143" s="74"/>
      <c r="E143" s="117"/>
      <c r="F143" s="30">
        <v>144</v>
      </c>
      <c r="G143" s="101" t="s">
        <v>33</v>
      </c>
      <c r="H143" s="46">
        <v>400000</v>
      </c>
      <c r="I143" s="46">
        <v>400000</v>
      </c>
      <c r="J143" s="46">
        <v>400000</v>
      </c>
      <c r="K143" s="46">
        <v>400000</v>
      </c>
      <c r="L143" s="46">
        <v>400000</v>
      </c>
      <c r="M143" s="46">
        <v>400000</v>
      </c>
      <c r="N143" s="46">
        <v>400000</v>
      </c>
      <c r="O143" s="46">
        <v>400000</v>
      </c>
      <c r="P143" s="46">
        <v>400000</v>
      </c>
      <c r="Q143" s="46">
        <v>400000</v>
      </c>
      <c r="R143" s="46">
        <v>400000</v>
      </c>
      <c r="S143" s="46">
        <v>400000</v>
      </c>
      <c r="T143" s="48">
        <f t="shared" si="13"/>
        <v>4800000</v>
      </c>
      <c r="U143" s="48">
        <f>T143/12</f>
        <v>400000</v>
      </c>
      <c r="V143" s="68"/>
    </row>
    <row r="144" spans="1:22" s="37" customFormat="1" ht="15" x14ac:dyDescent="0.2">
      <c r="A144" s="72">
        <v>32</v>
      </c>
      <c r="B144" s="69"/>
      <c r="C144" s="69">
        <v>3279864</v>
      </c>
      <c r="D144" s="69" t="s">
        <v>65</v>
      </c>
      <c r="E144" s="148"/>
      <c r="F144" s="53">
        <v>111</v>
      </c>
      <c r="G144" s="25" t="s">
        <v>19</v>
      </c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44">
        <f t="shared" si="13"/>
        <v>0</v>
      </c>
      <c r="U144" s="44">
        <f>T144/12</f>
        <v>0</v>
      </c>
      <c r="V144" s="66">
        <f>SUM(T144:U147)</f>
        <v>3900000</v>
      </c>
    </row>
    <row r="145" spans="1:22" s="37" customFormat="1" ht="15" customHeight="1" x14ac:dyDescent="0.2">
      <c r="A145" s="73"/>
      <c r="B145" s="70"/>
      <c r="C145" s="70"/>
      <c r="D145" s="70"/>
      <c r="E145" s="70" t="s">
        <v>82</v>
      </c>
      <c r="F145" s="15">
        <v>113</v>
      </c>
      <c r="G145" s="16" t="s">
        <v>20</v>
      </c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44">
        <f t="shared" si="13"/>
        <v>0</v>
      </c>
      <c r="U145" s="49">
        <f>T145/12</f>
        <v>0</v>
      </c>
      <c r="V145" s="67"/>
    </row>
    <row r="146" spans="1:22" s="37" customFormat="1" ht="15" customHeight="1" x14ac:dyDescent="0.2">
      <c r="A146" s="73"/>
      <c r="B146" s="70"/>
      <c r="C146" s="70"/>
      <c r="D146" s="70"/>
      <c r="E146" s="70"/>
      <c r="F146" s="15">
        <v>131</v>
      </c>
      <c r="G146" s="16" t="s">
        <v>26</v>
      </c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44">
        <f t="shared" si="13"/>
        <v>0</v>
      </c>
      <c r="U146" s="49"/>
      <c r="V146" s="67"/>
    </row>
    <row r="147" spans="1:22" s="37" customFormat="1" ht="15.75" thickBot="1" x14ac:dyDescent="0.25">
      <c r="A147" s="73"/>
      <c r="B147" s="70"/>
      <c r="C147" s="70"/>
      <c r="D147" s="70"/>
      <c r="E147" s="149"/>
      <c r="F147" s="124">
        <v>144</v>
      </c>
      <c r="G147" s="16" t="s">
        <v>33</v>
      </c>
      <c r="H147" s="46">
        <v>300000</v>
      </c>
      <c r="I147" s="46">
        <v>300000</v>
      </c>
      <c r="J147" s="46">
        <v>300000</v>
      </c>
      <c r="K147" s="46">
        <v>300000</v>
      </c>
      <c r="L147" s="46">
        <v>300000</v>
      </c>
      <c r="M147" s="46">
        <v>300000</v>
      </c>
      <c r="N147" s="46">
        <v>300000</v>
      </c>
      <c r="O147" s="46">
        <v>300000</v>
      </c>
      <c r="P147" s="46">
        <v>300000</v>
      </c>
      <c r="Q147" s="46">
        <v>300000</v>
      </c>
      <c r="R147" s="46">
        <v>300000</v>
      </c>
      <c r="S147" s="46">
        <v>300000</v>
      </c>
      <c r="T147" s="48">
        <f t="shared" si="13"/>
        <v>3600000</v>
      </c>
      <c r="U147" s="48">
        <f>T147/12</f>
        <v>300000</v>
      </c>
      <c r="V147" s="68"/>
    </row>
    <row r="148" spans="1:22" s="37" customFormat="1" ht="15" customHeight="1" x14ac:dyDescent="0.2">
      <c r="A148" s="72">
        <v>33</v>
      </c>
      <c r="B148" s="66"/>
      <c r="C148" s="119">
        <v>7484740</v>
      </c>
      <c r="D148" s="72" t="s">
        <v>66</v>
      </c>
      <c r="E148" s="72" t="s">
        <v>82</v>
      </c>
      <c r="F148" s="53">
        <v>111</v>
      </c>
      <c r="G148" s="25" t="s">
        <v>19</v>
      </c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44">
        <f t="shared" si="13"/>
        <v>0</v>
      </c>
      <c r="U148" s="44">
        <f>T148/12</f>
        <v>0</v>
      </c>
      <c r="V148" s="66">
        <f>SUM(T148:U152)</f>
        <v>3900000</v>
      </c>
    </row>
    <row r="149" spans="1:22" s="37" customFormat="1" ht="14.25" x14ac:dyDescent="0.2">
      <c r="A149" s="73"/>
      <c r="B149" s="67"/>
      <c r="C149" s="73"/>
      <c r="D149" s="73"/>
      <c r="E149" s="73"/>
      <c r="F149" s="15">
        <v>113</v>
      </c>
      <c r="G149" s="16" t="s">
        <v>20</v>
      </c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44">
        <f t="shared" si="13"/>
        <v>0</v>
      </c>
      <c r="U149" s="49">
        <f>T149/12</f>
        <v>0</v>
      </c>
      <c r="V149" s="67"/>
    </row>
    <row r="150" spans="1:22" s="37" customFormat="1" ht="14.25" x14ac:dyDescent="0.2">
      <c r="A150" s="73"/>
      <c r="B150" s="67"/>
      <c r="C150" s="73"/>
      <c r="D150" s="73"/>
      <c r="E150" s="73"/>
      <c r="F150" s="15">
        <v>131</v>
      </c>
      <c r="G150" s="16" t="s">
        <v>26</v>
      </c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44">
        <f t="shared" si="13"/>
        <v>0</v>
      </c>
      <c r="U150" s="49"/>
      <c r="V150" s="67"/>
    </row>
    <row r="151" spans="1:22" s="37" customFormat="1" ht="14.25" x14ac:dyDescent="0.2">
      <c r="A151" s="73"/>
      <c r="B151" s="67"/>
      <c r="C151" s="73"/>
      <c r="D151" s="73"/>
      <c r="E151" s="73"/>
      <c r="F151" s="15">
        <v>144</v>
      </c>
      <c r="G151" s="16" t="s">
        <v>33</v>
      </c>
      <c r="H151" s="35">
        <v>300000</v>
      </c>
      <c r="I151" s="35">
        <v>300000</v>
      </c>
      <c r="J151" s="35">
        <v>300000</v>
      </c>
      <c r="K151" s="35">
        <v>300000</v>
      </c>
      <c r="L151" s="35">
        <v>300000</v>
      </c>
      <c r="M151" s="35">
        <v>300000</v>
      </c>
      <c r="N151" s="35">
        <v>300000</v>
      </c>
      <c r="O151" s="35">
        <v>300000</v>
      </c>
      <c r="P151" s="35">
        <v>300000</v>
      </c>
      <c r="Q151" s="35">
        <v>300000</v>
      </c>
      <c r="R151" s="35">
        <v>300000</v>
      </c>
      <c r="S151" s="35">
        <v>300000</v>
      </c>
      <c r="T151" s="44">
        <f t="shared" si="13"/>
        <v>3600000</v>
      </c>
      <c r="U151" s="49">
        <f>T151/12</f>
        <v>300000</v>
      </c>
      <c r="V151" s="67"/>
    </row>
    <row r="152" spans="1:22" s="37" customFormat="1" ht="15" thickBot="1" x14ac:dyDescent="0.25">
      <c r="A152" s="74"/>
      <c r="B152" s="68"/>
      <c r="C152" s="74"/>
      <c r="D152" s="74"/>
      <c r="E152" s="74"/>
      <c r="F152" s="100">
        <v>232</v>
      </c>
      <c r="G152" s="120" t="s">
        <v>21</v>
      </c>
      <c r="H152" s="51"/>
      <c r="I152" s="51"/>
      <c r="J152" s="51"/>
      <c r="K152" s="51"/>
      <c r="L152" s="51"/>
      <c r="M152" s="51"/>
      <c r="N152" s="51"/>
      <c r="O152" s="51"/>
      <c r="P152" s="52"/>
      <c r="Q152" s="52"/>
      <c r="R152" s="52"/>
      <c r="S152" s="52"/>
      <c r="T152" s="48"/>
      <c r="U152" s="48">
        <v>0</v>
      </c>
      <c r="V152" s="68"/>
    </row>
    <row r="153" spans="1:22" s="37" customFormat="1" ht="15" x14ac:dyDescent="0.2">
      <c r="A153" s="69">
        <v>34</v>
      </c>
      <c r="B153" s="69"/>
      <c r="C153" s="66">
        <v>2686812</v>
      </c>
      <c r="D153" s="72" t="s">
        <v>67</v>
      </c>
      <c r="E153" s="118"/>
      <c r="F153" s="53">
        <v>111</v>
      </c>
      <c r="G153" s="25" t="s">
        <v>19</v>
      </c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44">
        <f>SUM(H153:S153)</f>
        <v>0</v>
      </c>
      <c r="U153" s="44">
        <f>T153/12</f>
        <v>0</v>
      </c>
      <c r="V153" s="66">
        <f>SUM(T153:U156)</f>
        <v>5200000</v>
      </c>
    </row>
    <row r="154" spans="1:22" s="37" customFormat="1" ht="15" customHeight="1" x14ac:dyDescent="0.2">
      <c r="A154" s="70"/>
      <c r="B154" s="70"/>
      <c r="C154" s="67"/>
      <c r="D154" s="73"/>
      <c r="E154" s="73" t="s">
        <v>82</v>
      </c>
      <c r="F154" s="15">
        <v>113</v>
      </c>
      <c r="G154" s="16" t="s">
        <v>20</v>
      </c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44">
        <f>SUM(H154:S154)</f>
        <v>0</v>
      </c>
      <c r="U154" s="49">
        <f>T154/12</f>
        <v>0</v>
      </c>
      <c r="V154" s="67"/>
    </row>
    <row r="155" spans="1:22" s="37" customFormat="1" ht="15" customHeight="1" x14ac:dyDescent="0.2">
      <c r="A155" s="70"/>
      <c r="B155" s="70"/>
      <c r="C155" s="67"/>
      <c r="D155" s="73"/>
      <c r="E155" s="73"/>
      <c r="F155" s="15">
        <v>144</v>
      </c>
      <c r="G155" s="16" t="s">
        <v>33</v>
      </c>
      <c r="H155" s="35">
        <v>400000</v>
      </c>
      <c r="I155" s="35">
        <v>400000</v>
      </c>
      <c r="J155" s="35">
        <v>400000</v>
      </c>
      <c r="K155" s="35">
        <v>400000</v>
      </c>
      <c r="L155" s="35">
        <v>400000</v>
      </c>
      <c r="M155" s="35">
        <v>400000</v>
      </c>
      <c r="N155" s="35">
        <v>400000</v>
      </c>
      <c r="O155" s="35">
        <v>400000</v>
      </c>
      <c r="P155" s="35">
        <v>400000</v>
      </c>
      <c r="Q155" s="35">
        <v>400000</v>
      </c>
      <c r="R155" s="35">
        <v>400000</v>
      </c>
      <c r="S155" s="35">
        <v>400000</v>
      </c>
      <c r="T155" s="44">
        <f>SUM(H155:S155)</f>
        <v>4800000</v>
      </c>
      <c r="U155" s="49">
        <f>T155/12</f>
        <v>400000</v>
      </c>
      <c r="V155" s="67"/>
    </row>
    <row r="156" spans="1:22" s="37" customFormat="1" ht="15.75" thickBot="1" x14ac:dyDescent="0.25">
      <c r="A156" s="71"/>
      <c r="B156" s="71"/>
      <c r="C156" s="68"/>
      <c r="D156" s="74"/>
      <c r="E156" s="117"/>
      <c r="F156" s="30">
        <v>232</v>
      </c>
      <c r="G156" s="121" t="s">
        <v>21</v>
      </c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8"/>
      <c r="U156" s="48">
        <v>0</v>
      </c>
      <c r="V156" s="68"/>
    </row>
    <row r="157" spans="1:22" s="37" customFormat="1" ht="15" x14ac:dyDescent="0.2">
      <c r="A157" s="69">
        <v>35</v>
      </c>
      <c r="B157" s="69"/>
      <c r="C157" s="119">
        <v>6199458</v>
      </c>
      <c r="D157" s="72" t="s">
        <v>89</v>
      </c>
      <c r="E157" s="118"/>
      <c r="F157" s="53">
        <v>111</v>
      </c>
      <c r="G157" s="25" t="s">
        <v>19</v>
      </c>
      <c r="H157" s="135"/>
      <c r="I157" s="135"/>
      <c r="J157" s="135"/>
      <c r="K157" s="135"/>
      <c r="L157" s="135"/>
      <c r="M157" s="135"/>
      <c r="N157" s="135"/>
      <c r="O157" s="135"/>
      <c r="P157" s="135"/>
      <c r="Q157" s="135"/>
      <c r="R157" s="135"/>
      <c r="S157" s="135"/>
      <c r="T157" s="136">
        <f>SUM(H157:S157)</f>
        <v>0</v>
      </c>
      <c r="U157" s="136">
        <f>T157/12</f>
        <v>0</v>
      </c>
      <c r="V157" s="66">
        <f>SUM(T157:U160)</f>
        <v>10400000</v>
      </c>
    </row>
    <row r="158" spans="1:22" s="37" customFormat="1" ht="15" customHeight="1" x14ac:dyDescent="0.2">
      <c r="A158" s="70"/>
      <c r="B158" s="70"/>
      <c r="C158" s="122"/>
      <c r="D158" s="73"/>
      <c r="E158" s="73" t="s">
        <v>82</v>
      </c>
      <c r="F158" s="15">
        <v>123</v>
      </c>
      <c r="G158" s="16" t="s">
        <v>94</v>
      </c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44">
        <f>SUM(H158:S158)</f>
        <v>0</v>
      </c>
      <c r="U158" s="49">
        <f>T158/12</f>
        <v>0</v>
      </c>
      <c r="V158" s="67"/>
    </row>
    <row r="159" spans="1:22" s="37" customFormat="1" ht="15" customHeight="1" x14ac:dyDescent="0.2">
      <c r="A159" s="70"/>
      <c r="B159" s="70"/>
      <c r="C159" s="122"/>
      <c r="D159" s="73"/>
      <c r="E159" s="73"/>
      <c r="F159" s="15">
        <v>131</v>
      </c>
      <c r="G159" s="16" t="s">
        <v>27</v>
      </c>
      <c r="H159" s="35"/>
      <c r="I159" s="35"/>
      <c r="J159" s="35"/>
      <c r="K159" s="35"/>
      <c r="L159" s="35"/>
      <c r="M159" s="35"/>
      <c r="N159" s="35"/>
      <c r="O159" s="35"/>
      <c r="P159" s="35"/>
      <c r="Q159" s="29"/>
      <c r="R159" s="29"/>
      <c r="S159" s="29"/>
      <c r="T159" s="44">
        <f>SUM(H159:S159)</f>
        <v>0</v>
      </c>
      <c r="U159" s="49"/>
      <c r="V159" s="67"/>
    </row>
    <row r="160" spans="1:22" s="37" customFormat="1" ht="15.75" thickBot="1" x14ac:dyDescent="0.25">
      <c r="A160" s="70"/>
      <c r="B160" s="70"/>
      <c r="C160" s="122"/>
      <c r="D160" s="73"/>
      <c r="E160" s="99"/>
      <c r="F160" s="15">
        <v>144</v>
      </c>
      <c r="G160" s="16" t="s">
        <v>33</v>
      </c>
      <c r="H160" s="46">
        <v>800000</v>
      </c>
      <c r="I160" s="46">
        <v>800000</v>
      </c>
      <c r="J160" s="46">
        <v>800000</v>
      </c>
      <c r="K160" s="46">
        <v>800000</v>
      </c>
      <c r="L160" s="46">
        <v>800000</v>
      </c>
      <c r="M160" s="46">
        <v>800000</v>
      </c>
      <c r="N160" s="46">
        <v>800000</v>
      </c>
      <c r="O160" s="46">
        <v>800000</v>
      </c>
      <c r="P160" s="46">
        <v>800000</v>
      </c>
      <c r="Q160" s="46">
        <v>800000</v>
      </c>
      <c r="R160" s="46">
        <v>800000</v>
      </c>
      <c r="S160" s="46">
        <v>800000</v>
      </c>
      <c r="T160" s="52">
        <f>SUM(H160:S160)</f>
        <v>9600000</v>
      </c>
      <c r="U160" s="48">
        <f>T160/12</f>
        <v>800000</v>
      </c>
      <c r="V160" s="68"/>
    </row>
    <row r="161" spans="1:22" s="37" customFormat="1" ht="15" x14ac:dyDescent="0.2">
      <c r="A161" s="69">
        <v>36</v>
      </c>
      <c r="B161" s="69"/>
      <c r="C161" s="119">
        <v>1598273</v>
      </c>
      <c r="D161" s="72" t="s">
        <v>68</v>
      </c>
      <c r="E161" s="118"/>
      <c r="F161" s="53">
        <v>111</v>
      </c>
      <c r="G161" s="25" t="s">
        <v>19</v>
      </c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44">
        <f t="shared" ref="T161:T169" si="14">SUM(H161:S161)</f>
        <v>0</v>
      </c>
      <c r="U161" s="44">
        <f t="shared" ref="U161:U167" si="15">T161/12</f>
        <v>0</v>
      </c>
      <c r="V161" s="66">
        <f>SUM(T161:U164)</f>
        <v>5200000</v>
      </c>
    </row>
    <row r="162" spans="1:22" s="37" customFormat="1" ht="15" customHeight="1" x14ac:dyDescent="0.2">
      <c r="A162" s="70"/>
      <c r="B162" s="70"/>
      <c r="C162" s="122"/>
      <c r="D162" s="73"/>
      <c r="E162" s="73" t="s">
        <v>82</v>
      </c>
      <c r="F162" s="15">
        <v>123</v>
      </c>
      <c r="G162" s="16" t="s">
        <v>24</v>
      </c>
      <c r="H162" s="35"/>
      <c r="I162" s="35"/>
      <c r="J162" s="35"/>
      <c r="K162" s="35"/>
      <c r="L162" s="35"/>
      <c r="M162" s="35"/>
      <c r="N162" s="35"/>
      <c r="O162" s="29"/>
      <c r="P162" s="29"/>
      <c r="Q162" s="29"/>
      <c r="R162" s="29"/>
      <c r="S162" s="29"/>
      <c r="T162" s="44">
        <f t="shared" si="14"/>
        <v>0</v>
      </c>
      <c r="U162" s="49">
        <f t="shared" si="15"/>
        <v>0</v>
      </c>
      <c r="V162" s="67"/>
    </row>
    <row r="163" spans="1:22" s="37" customFormat="1" ht="15" customHeight="1" x14ac:dyDescent="0.2">
      <c r="A163" s="70"/>
      <c r="B163" s="70"/>
      <c r="C163" s="122"/>
      <c r="D163" s="73"/>
      <c r="E163" s="73"/>
      <c r="F163" s="43">
        <v>144</v>
      </c>
      <c r="G163" s="24" t="s">
        <v>33</v>
      </c>
      <c r="H163" s="35">
        <v>400000</v>
      </c>
      <c r="I163" s="35">
        <v>400000</v>
      </c>
      <c r="J163" s="35">
        <v>400000</v>
      </c>
      <c r="K163" s="35">
        <v>400000</v>
      </c>
      <c r="L163" s="35">
        <v>400000</v>
      </c>
      <c r="M163" s="35">
        <v>400000</v>
      </c>
      <c r="N163" s="35">
        <v>400000</v>
      </c>
      <c r="O163" s="35">
        <v>400000</v>
      </c>
      <c r="P163" s="35">
        <v>400000</v>
      </c>
      <c r="Q163" s="35">
        <v>400000</v>
      </c>
      <c r="R163" s="35">
        <v>400000</v>
      </c>
      <c r="S163" s="35">
        <v>400000</v>
      </c>
      <c r="T163" s="44">
        <f t="shared" si="14"/>
        <v>4800000</v>
      </c>
      <c r="U163" s="49">
        <f t="shared" si="15"/>
        <v>400000</v>
      </c>
      <c r="V163" s="67"/>
    </row>
    <row r="164" spans="1:22" s="37" customFormat="1" ht="15.75" thickBot="1" x14ac:dyDescent="0.25">
      <c r="A164" s="71"/>
      <c r="B164" s="71"/>
      <c r="C164" s="123"/>
      <c r="D164" s="74"/>
      <c r="E164" s="117"/>
      <c r="F164" s="124">
        <v>199</v>
      </c>
      <c r="G164" s="120" t="s">
        <v>30</v>
      </c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8">
        <f t="shared" si="14"/>
        <v>0</v>
      </c>
      <c r="U164" s="48">
        <f t="shared" si="15"/>
        <v>0</v>
      </c>
      <c r="V164" s="68"/>
    </row>
    <row r="165" spans="1:22" s="37" customFormat="1" ht="15" x14ac:dyDescent="0.2">
      <c r="A165" s="69">
        <v>37</v>
      </c>
      <c r="B165" s="66"/>
      <c r="C165" s="66">
        <v>1523172</v>
      </c>
      <c r="D165" s="72" t="s">
        <v>69</v>
      </c>
      <c r="E165" s="118"/>
      <c r="F165" s="53">
        <v>111</v>
      </c>
      <c r="G165" s="25" t="s">
        <v>19</v>
      </c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44">
        <f t="shared" si="14"/>
        <v>0</v>
      </c>
      <c r="U165" s="44">
        <f t="shared" si="15"/>
        <v>0</v>
      </c>
      <c r="V165" s="66">
        <f>SUM(T165:U167)</f>
        <v>13650000</v>
      </c>
    </row>
    <row r="166" spans="1:22" s="37" customFormat="1" ht="15" x14ac:dyDescent="0.2">
      <c r="A166" s="70"/>
      <c r="B166" s="67"/>
      <c r="C166" s="67"/>
      <c r="D166" s="73"/>
      <c r="E166" s="99" t="s">
        <v>82</v>
      </c>
      <c r="F166" s="15">
        <v>123</v>
      </c>
      <c r="G166" s="16" t="s">
        <v>94</v>
      </c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44">
        <f t="shared" si="14"/>
        <v>0</v>
      </c>
      <c r="U166" s="49">
        <f t="shared" si="15"/>
        <v>0</v>
      </c>
      <c r="V166" s="67"/>
    </row>
    <row r="167" spans="1:22" s="37" customFormat="1" ht="15.75" thickBot="1" x14ac:dyDescent="0.25">
      <c r="A167" s="70"/>
      <c r="B167" s="67"/>
      <c r="C167" s="67"/>
      <c r="D167" s="73"/>
      <c r="E167" s="99"/>
      <c r="F167" s="15">
        <v>144</v>
      </c>
      <c r="G167" s="16" t="s">
        <v>33</v>
      </c>
      <c r="H167" s="46">
        <v>1800000</v>
      </c>
      <c r="I167" s="46">
        <v>1800000</v>
      </c>
      <c r="J167" s="46">
        <v>1800000</v>
      </c>
      <c r="K167" s="46">
        <v>1800000</v>
      </c>
      <c r="L167" s="46">
        <v>1800000</v>
      </c>
      <c r="M167" s="46">
        <v>1800000</v>
      </c>
      <c r="N167" s="46">
        <v>1800000</v>
      </c>
      <c r="O167" s="46"/>
      <c r="P167" s="46"/>
      <c r="Q167" s="46"/>
      <c r="R167" s="46"/>
      <c r="S167" s="46"/>
      <c r="T167" s="48">
        <f t="shared" si="14"/>
        <v>12600000</v>
      </c>
      <c r="U167" s="48">
        <f t="shared" si="15"/>
        <v>1050000</v>
      </c>
      <c r="V167" s="68"/>
    </row>
    <row r="168" spans="1:22" s="37" customFormat="1" ht="15" customHeight="1" x14ac:dyDescent="0.2">
      <c r="A168" s="69">
        <v>38</v>
      </c>
      <c r="B168" s="66"/>
      <c r="C168" s="66">
        <v>5257001</v>
      </c>
      <c r="D168" s="72" t="s">
        <v>98</v>
      </c>
      <c r="E168" s="72" t="s">
        <v>82</v>
      </c>
      <c r="F168" s="53">
        <v>123</v>
      </c>
      <c r="G168" s="25" t="s">
        <v>94</v>
      </c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44">
        <f t="shared" si="14"/>
        <v>0</v>
      </c>
      <c r="U168" s="44">
        <f>T168/12</f>
        <v>0</v>
      </c>
      <c r="V168" s="66">
        <f>SUM(T168:U169)</f>
        <v>5200000</v>
      </c>
    </row>
    <row r="169" spans="1:22" s="37" customFormat="1" ht="15.75" customHeight="1" thickBot="1" x14ac:dyDescent="0.25">
      <c r="A169" s="70"/>
      <c r="B169" s="67"/>
      <c r="C169" s="67"/>
      <c r="D169" s="73"/>
      <c r="E169" s="74"/>
      <c r="F169" s="15">
        <v>144</v>
      </c>
      <c r="G169" s="101" t="s">
        <v>33</v>
      </c>
      <c r="H169" s="46">
        <v>400000</v>
      </c>
      <c r="I169" s="46">
        <v>400000</v>
      </c>
      <c r="J169" s="46">
        <v>400000</v>
      </c>
      <c r="K169" s="46">
        <v>400000</v>
      </c>
      <c r="L169" s="46">
        <v>400000</v>
      </c>
      <c r="M169" s="46">
        <v>400000</v>
      </c>
      <c r="N169" s="46">
        <v>400000</v>
      </c>
      <c r="O169" s="46">
        <v>400000</v>
      </c>
      <c r="P169" s="46">
        <v>400000</v>
      </c>
      <c r="Q169" s="46">
        <v>400000</v>
      </c>
      <c r="R169" s="46">
        <v>400000</v>
      </c>
      <c r="S169" s="46">
        <v>400000</v>
      </c>
      <c r="T169" s="48">
        <f t="shared" si="14"/>
        <v>4800000</v>
      </c>
      <c r="U169" s="48">
        <f>T169/12</f>
        <v>400000</v>
      </c>
      <c r="V169" s="68"/>
    </row>
    <row r="170" spans="1:22" s="37" customFormat="1" ht="15" x14ac:dyDescent="0.2">
      <c r="A170" s="69">
        <v>39</v>
      </c>
      <c r="B170" s="69"/>
      <c r="C170" s="66">
        <v>5515557</v>
      </c>
      <c r="D170" s="72" t="s">
        <v>70</v>
      </c>
      <c r="E170" s="118"/>
      <c r="F170" s="53">
        <v>111</v>
      </c>
      <c r="G170" s="25" t="s">
        <v>19</v>
      </c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44">
        <f>SUM(H170:S170)</f>
        <v>0</v>
      </c>
      <c r="U170" s="44">
        <f>T170/12</f>
        <v>0</v>
      </c>
      <c r="V170" s="66">
        <f>SUM(T170:U174)</f>
        <v>2166666.6666666665</v>
      </c>
    </row>
    <row r="171" spans="1:22" s="37" customFormat="1" ht="15" x14ac:dyDescent="0.2">
      <c r="A171" s="70"/>
      <c r="B171" s="70"/>
      <c r="C171" s="67"/>
      <c r="D171" s="73"/>
      <c r="E171" s="99"/>
      <c r="F171" s="15">
        <v>113</v>
      </c>
      <c r="G171" s="16" t="s">
        <v>20</v>
      </c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44">
        <f>SUM(H171:S171)</f>
        <v>0</v>
      </c>
      <c r="U171" s="49">
        <f>T171/12</f>
        <v>0</v>
      </c>
      <c r="V171" s="67"/>
    </row>
    <row r="172" spans="1:22" s="37" customFormat="1" ht="15" x14ac:dyDescent="0.2">
      <c r="A172" s="70"/>
      <c r="B172" s="70"/>
      <c r="C172" s="67"/>
      <c r="D172" s="73"/>
      <c r="E172" s="99" t="s">
        <v>82</v>
      </c>
      <c r="F172" s="15">
        <v>131</v>
      </c>
      <c r="G172" s="16" t="s">
        <v>26</v>
      </c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44">
        <f>SUM(H172:S172)</f>
        <v>0</v>
      </c>
      <c r="U172" s="49"/>
      <c r="V172" s="67"/>
    </row>
    <row r="173" spans="1:22" s="37" customFormat="1" ht="15" x14ac:dyDescent="0.2">
      <c r="A173" s="70"/>
      <c r="B173" s="70"/>
      <c r="C173" s="67"/>
      <c r="D173" s="73"/>
      <c r="E173" s="99"/>
      <c r="F173" s="15">
        <v>144</v>
      </c>
      <c r="G173" s="16" t="s">
        <v>33</v>
      </c>
      <c r="H173" s="35">
        <v>200000</v>
      </c>
      <c r="I173" s="35">
        <v>200000</v>
      </c>
      <c r="J173" s="35">
        <v>200000</v>
      </c>
      <c r="K173" s="35">
        <v>200000</v>
      </c>
      <c r="L173" s="35">
        <v>200000</v>
      </c>
      <c r="M173" s="35">
        <v>200000</v>
      </c>
      <c r="N173" s="35">
        <v>200000</v>
      </c>
      <c r="O173" s="35">
        <v>200000</v>
      </c>
      <c r="P173" s="35">
        <v>200000</v>
      </c>
      <c r="Q173" s="35">
        <v>200000</v>
      </c>
      <c r="R173" s="35"/>
      <c r="S173" s="35"/>
      <c r="T173" s="44">
        <f>SUM(H173:S173)</f>
        <v>2000000</v>
      </c>
      <c r="U173" s="49">
        <f>T173/12</f>
        <v>166666.66666666666</v>
      </c>
      <c r="V173" s="67"/>
    </row>
    <row r="174" spans="1:22" s="37" customFormat="1" ht="17.25" customHeight="1" thickBot="1" x14ac:dyDescent="0.25">
      <c r="A174" s="71"/>
      <c r="B174" s="71"/>
      <c r="C174" s="68"/>
      <c r="D174" s="74"/>
      <c r="E174" s="117"/>
      <c r="F174" s="30">
        <v>232</v>
      </c>
      <c r="G174" s="27" t="s">
        <v>21</v>
      </c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8"/>
      <c r="U174" s="48">
        <v>0</v>
      </c>
      <c r="V174" s="68"/>
    </row>
    <row r="175" spans="1:22" s="37" customFormat="1" ht="15" x14ac:dyDescent="0.2">
      <c r="A175" s="72">
        <v>40</v>
      </c>
      <c r="B175" s="69"/>
      <c r="C175" s="69">
        <v>6290421</v>
      </c>
      <c r="D175" s="69" t="s">
        <v>71</v>
      </c>
      <c r="E175" s="148"/>
      <c r="F175" s="53">
        <v>111</v>
      </c>
      <c r="G175" s="25" t="s">
        <v>19</v>
      </c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44">
        <f t="shared" ref="T175:T182" si="16">SUM(H175:S175)</f>
        <v>0</v>
      </c>
      <c r="U175" s="44">
        <f>T175/12</f>
        <v>0</v>
      </c>
      <c r="V175" s="66">
        <f>SUM(T175:U178)</f>
        <v>5308333.333333333</v>
      </c>
    </row>
    <row r="176" spans="1:22" s="37" customFormat="1" ht="15" customHeight="1" x14ac:dyDescent="0.2">
      <c r="A176" s="73"/>
      <c r="B176" s="70"/>
      <c r="C176" s="70"/>
      <c r="D176" s="70"/>
      <c r="E176" s="70" t="s">
        <v>82</v>
      </c>
      <c r="F176" s="15">
        <v>113</v>
      </c>
      <c r="G176" s="16" t="s">
        <v>20</v>
      </c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44">
        <f t="shared" si="16"/>
        <v>0</v>
      </c>
      <c r="U176" s="49">
        <f>T176/12</f>
        <v>0</v>
      </c>
      <c r="V176" s="67"/>
    </row>
    <row r="177" spans="1:22" s="37" customFormat="1" ht="15" customHeight="1" x14ac:dyDescent="0.2">
      <c r="A177" s="73"/>
      <c r="B177" s="70"/>
      <c r="C177" s="70"/>
      <c r="D177" s="70"/>
      <c r="E177" s="70"/>
      <c r="F177" s="15">
        <v>131</v>
      </c>
      <c r="G177" s="16" t="s">
        <v>26</v>
      </c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44">
        <f t="shared" si="16"/>
        <v>0</v>
      </c>
      <c r="U177" s="49"/>
      <c r="V177" s="67"/>
    </row>
    <row r="178" spans="1:22" s="37" customFormat="1" ht="15.75" thickBot="1" x14ac:dyDescent="0.25">
      <c r="A178" s="73"/>
      <c r="B178" s="70"/>
      <c r="C178" s="70"/>
      <c r="D178" s="70"/>
      <c r="E178" s="149"/>
      <c r="F178" s="124">
        <v>144</v>
      </c>
      <c r="G178" s="16" t="s">
        <v>33</v>
      </c>
      <c r="H178" s="46">
        <v>700000</v>
      </c>
      <c r="I178" s="46">
        <v>700000</v>
      </c>
      <c r="J178" s="46">
        <v>700000</v>
      </c>
      <c r="K178" s="46">
        <v>700000</v>
      </c>
      <c r="L178" s="46">
        <v>700000</v>
      </c>
      <c r="M178" s="46">
        <v>700000</v>
      </c>
      <c r="N178" s="46">
        <v>700000</v>
      </c>
      <c r="O178" s="46"/>
      <c r="P178" s="46"/>
      <c r="Q178" s="46"/>
      <c r="R178" s="46"/>
      <c r="S178" s="46"/>
      <c r="T178" s="48">
        <f t="shared" si="16"/>
        <v>4900000</v>
      </c>
      <c r="U178" s="48">
        <f>T178/12</f>
        <v>408333.33333333331</v>
      </c>
      <c r="V178" s="68"/>
    </row>
    <row r="179" spans="1:22" s="37" customFormat="1" ht="15" x14ac:dyDescent="0.2">
      <c r="A179" s="72">
        <v>41</v>
      </c>
      <c r="B179" s="66"/>
      <c r="C179" s="119">
        <v>948401</v>
      </c>
      <c r="D179" s="72" t="s">
        <v>72</v>
      </c>
      <c r="E179" s="118"/>
      <c r="F179" s="53">
        <v>123</v>
      </c>
      <c r="G179" s="25" t="s">
        <v>96</v>
      </c>
      <c r="H179" s="29"/>
      <c r="I179" s="29"/>
      <c r="J179" s="29"/>
      <c r="K179" s="29"/>
      <c r="L179" s="29"/>
      <c r="M179" s="29"/>
      <c r="N179" s="29"/>
      <c r="O179" s="29">
        <v>500000</v>
      </c>
      <c r="P179" s="29">
        <v>1200000</v>
      </c>
      <c r="Q179" s="29">
        <v>1500000</v>
      </c>
      <c r="R179" s="29"/>
      <c r="S179" s="29"/>
      <c r="T179" s="44">
        <f t="shared" si="16"/>
        <v>3200000</v>
      </c>
      <c r="U179" s="44">
        <f>T179/12</f>
        <v>266666.66666666669</v>
      </c>
      <c r="V179" s="66">
        <f>SUM(T179:U183)</f>
        <v>19066666.666666668</v>
      </c>
    </row>
    <row r="180" spans="1:22" s="37" customFormat="1" ht="15" x14ac:dyDescent="0.2">
      <c r="A180" s="73"/>
      <c r="B180" s="67"/>
      <c r="C180" s="73"/>
      <c r="D180" s="73"/>
      <c r="E180" s="99"/>
      <c r="F180" s="15">
        <v>113</v>
      </c>
      <c r="G180" s="16" t="s">
        <v>20</v>
      </c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44">
        <f t="shared" si="16"/>
        <v>0</v>
      </c>
      <c r="U180" s="49">
        <f>T180/12</f>
        <v>0</v>
      </c>
      <c r="V180" s="67"/>
    </row>
    <row r="181" spans="1:22" s="37" customFormat="1" ht="15" x14ac:dyDescent="0.2">
      <c r="A181" s="73"/>
      <c r="B181" s="67"/>
      <c r="C181" s="73"/>
      <c r="D181" s="73"/>
      <c r="E181" s="99" t="s">
        <v>82</v>
      </c>
      <c r="F181" s="15">
        <v>131</v>
      </c>
      <c r="G181" s="16" t="s">
        <v>26</v>
      </c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44">
        <f t="shared" si="16"/>
        <v>0</v>
      </c>
      <c r="U181" s="49"/>
      <c r="V181" s="67"/>
    </row>
    <row r="182" spans="1:22" s="37" customFormat="1" ht="15" x14ac:dyDescent="0.2">
      <c r="A182" s="73"/>
      <c r="B182" s="67"/>
      <c r="C182" s="73"/>
      <c r="D182" s="73"/>
      <c r="E182" s="99"/>
      <c r="F182" s="15">
        <v>144</v>
      </c>
      <c r="G182" s="16" t="s">
        <v>33</v>
      </c>
      <c r="H182" s="35">
        <v>1200000</v>
      </c>
      <c r="I182" s="35">
        <v>1200000</v>
      </c>
      <c r="J182" s="35">
        <v>1200000</v>
      </c>
      <c r="K182" s="35">
        <v>1200000</v>
      </c>
      <c r="L182" s="35">
        <v>1200000</v>
      </c>
      <c r="M182" s="35">
        <v>1200000</v>
      </c>
      <c r="N182" s="35">
        <v>1200000</v>
      </c>
      <c r="O182" s="35">
        <v>1200000</v>
      </c>
      <c r="P182" s="35">
        <v>1200000</v>
      </c>
      <c r="Q182" s="35">
        <v>1200000</v>
      </c>
      <c r="R182" s="35">
        <v>1200000</v>
      </c>
      <c r="S182" s="35">
        <v>1200000</v>
      </c>
      <c r="T182" s="44">
        <f t="shared" si="16"/>
        <v>14400000</v>
      </c>
      <c r="U182" s="49">
        <f>T182/12</f>
        <v>1200000</v>
      </c>
      <c r="V182" s="67"/>
    </row>
    <row r="183" spans="1:22" s="37" customFormat="1" ht="15.75" thickBot="1" x14ac:dyDescent="0.25">
      <c r="A183" s="74"/>
      <c r="B183" s="68"/>
      <c r="C183" s="74"/>
      <c r="D183" s="74"/>
      <c r="E183" s="65"/>
      <c r="F183" s="100">
        <v>232</v>
      </c>
      <c r="G183" s="120" t="s">
        <v>21</v>
      </c>
      <c r="H183" s="51"/>
      <c r="I183" s="51"/>
      <c r="J183" s="51"/>
      <c r="K183" s="51"/>
      <c r="L183" s="51"/>
      <c r="M183" s="51"/>
      <c r="N183" s="51"/>
      <c r="O183" s="51"/>
      <c r="P183" s="52"/>
      <c r="Q183" s="52"/>
      <c r="R183" s="52"/>
      <c r="S183" s="52"/>
      <c r="T183" s="48"/>
      <c r="U183" s="48">
        <v>0</v>
      </c>
      <c r="V183" s="68"/>
    </row>
    <row r="184" spans="1:22" s="37" customFormat="1" ht="15" x14ac:dyDescent="0.2">
      <c r="A184" s="69">
        <v>42</v>
      </c>
      <c r="B184" s="69"/>
      <c r="C184" s="66">
        <v>4723249</v>
      </c>
      <c r="D184" s="72" t="s">
        <v>83</v>
      </c>
      <c r="E184" s="118"/>
      <c r="F184" s="53">
        <v>111</v>
      </c>
      <c r="G184" s="25" t="s">
        <v>19</v>
      </c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44">
        <f>SUM(H184:S184)</f>
        <v>0</v>
      </c>
      <c r="U184" s="44">
        <f>T184/12</f>
        <v>0</v>
      </c>
      <c r="V184" s="66">
        <f>SUM(T184:U187)</f>
        <v>25783333.333333332</v>
      </c>
    </row>
    <row r="185" spans="1:22" s="37" customFormat="1" ht="15" customHeight="1" x14ac:dyDescent="0.2">
      <c r="A185" s="70"/>
      <c r="B185" s="70"/>
      <c r="C185" s="67"/>
      <c r="D185" s="73"/>
      <c r="E185" s="73" t="s">
        <v>82</v>
      </c>
      <c r="F185" s="15">
        <v>123</v>
      </c>
      <c r="G185" s="16" t="s">
        <v>95</v>
      </c>
      <c r="H185" s="35"/>
      <c r="I185" s="35"/>
      <c r="J185" s="35"/>
      <c r="K185" s="35">
        <v>400000</v>
      </c>
      <c r="L185" s="35">
        <v>500000</v>
      </c>
      <c r="M185" s="35"/>
      <c r="N185" s="35">
        <v>1600000</v>
      </c>
      <c r="O185" s="35">
        <v>1800000</v>
      </c>
      <c r="P185" s="35">
        <v>1500000</v>
      </c>
      <c r="Q185" s="35"/>
      <c r="R185" s="35"/>
      <c r="S185" s="35"/>
      <c r="T185" s="44">
        <f>SUM(H185:S185)</f>
        <v>5800000</v>
      </c>
      <c r="U185" s="49">
        <f>T185/12</f>
        <v>483333.33333333331</v>
      </c>
      <c r="V185" s="67"/>
    </row>
    <row r="186" spans="1:22" s="37" customFormat="1" ht="15" customHeight="1" x14ac:dyDescent="0.2">
      <c r="A186" s="70"/>
      <c r="B186" s="70"/>
      <c r="C186" s="67"/>
      <c r="D186" s="73"/>
      <c r="E186" s="73"/>
      <c r="F186" s="15">
        <v>144</v>
      </c>
      <c r="G186" s="16" t="s">
        <v>33</v>
      </c>
      <c r="H186" s="35">
        <v>1500000</v>
      </c>
      <c r="I186" s="35">
        <v>1500000</v>
      </c>
      <c r="J186" s="35">
        <v>1500000</v>
      </c>
      <c r="K186" s="35">
        <v>1500000</v>
      </c>
      <c r="L186" s="35">
        <v>1500000</v>
      </c>
      <c r="M186" s="35">
        <v>1500000</v>
      </c>
      <c r="N186" s="35">
        <v>1500000</v>
      </c>
      <c r="O186" s="35">
        <v>1500000</v>
      </c>
      <c r="P186" s="35">
        <v>1500000</v>
      </c>
      <c r="Q186" s="35">
        <v>1500000</v>
      </c>
      <c r="R186" s="35">
        <v>1500000</v>
      </c>
      <c r="S186" s="35">
        <v>1500000</v>
      </c>
      <c r="T186" s="44">
        <f>SUM(H186:S186)</f>
        <v>18000000</v>
      </c>
      <c r="U186" s="49">
        <f>T186/12</f>
        <v>1500000</v>
      </c>
      <c r="V186" s="67"/>
    </row>
    <row r="187" spans="1:22" s="37" customFormat="1" ht="15.75" thickBot="1" x14ac:dyDescent="0.25">
      <c r="A187" s="71"/>
      <c r="B187" s="71"/>
      <c r="C187" s="68"/>
      <c r="D187" s="74"/>
      <c r="E187" s="117"/>
      <c r="F187" s="30">
        <v>232</v>
      </c>
      <c r="G187" s="121" t="s">
        <v>21</v>
      </c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8"/>
      <c r="U187" s="48">
        <v>0</v>
      </c>
      <c r="V187" s="68"/>
    </row>
    <row r="188" spans="1:22" s="37" customFormat="1" ht="15" x14ac:dyDescent="0.2">
      <c r="A188" s="69">
        <v>43</v>
      </c>
      <c r="B188" s="69"/>
      <c r="C188" s="69">
        <v>3588592</v>
      </c>
      <c r="D188" s="109" t="s">
        <v>73</v>
      </c>
      <c r="E188" s="150"/>
      <c r="F188" s="53">
        <v>232</v>
      </c>
      <c r="G188" s="25" t="s">
        <v>97</v>
      </c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44">
        <f t="shared" ref="T188:T190" si="17">SUM(H188:S188)</f>
        <v>0</v>
      </c>
      <c r="U188" s="44">
        <f t="shared" ref="U188:U190" si="18">T188/12</f>
        <v>0</v>
      </c>
      <c r="V188" s="66">
        <f>SUM(T188:U190)</f>
        <v>25783333.333333332</v>
      </c>
    </row>
    <row r="189" spans="1:22" s="37" customFormat="1" ht="15" x14ac:dyDescent="0.2">
      <c r="A189" s="70"/>
      <c r="B189" s="70"/>
      <c r="C189" s="70"/>
      <c r="D189" s="112"/>
      <c r="E189" s="110" t="s">
        <v>82</v>
      </c>
      <c r="F189" s="15">
        <v>123</v>
      </c>
      <c r="G189" s="16" t="s">
        <v>95</v>
      </c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44">
        <f t="shared" si="17"/>
        <v>0</v>
      </c>
      <c r="U189" s="49">
        <f t="shared" si="18"/>
        <v>0</v>
      </c>
      <c r="V189" s="67"/>
    </row>
    <row r="190" spans="1:22" s="37" customFormat="1" ht="15.75" thickBot="1" x14ac:dyDescent="0.25">
      <c r="A190" s="70"/>
      <c r="B190" s="70"/>
      <c r="C190" s="70"/>
      <c r="D190" s="112"/>
      <c r="E190" s="110"/>
      <c r="F190" s="15">
        <v>144</v>
      </c>
      <c r="G190" s="16" t="s">
        <v>33</v>
      </c>
      <c r="H190" s="46">
        <v>2200000</v>
      </c>
      <c r="I190" s="46">
        <v>2200000</v>
      </c>
      <c r="J190" s="46">
        <v>2200000</v>
      </c>
      <c r="K190" s="46">
        <v>2200000</v>
      </c>
      <c r="L190" s="46">
        <v>2200000</v>
      </c>
      <c r="M190" s="46">
        <v>2200000</v>
      </c>
      <c r="N190" s="46">
        <v>2200000</v>
      </c>
      <c r="O190" s="46">
        <v>2200000</v>
      </c>
      <c r="P190" s="46">
        <v>2200000</v>
      </c>
      <c r="Q190" s="46"/>
      <c r="R190" s="46">
        <v>2000000</v>
      </c>
      <c r="S190" s="46">
        <v>2000000</v>
      </c>
      <c r="T190" s="48">
        <f t="shared" si="17"/>
        <v>23800000</v>
      </c>
      <c r="U190" s="48">
        <f t="shared" si="18"/>
        <v>1983333.3333333333</v>
      </c>
      <c r="V190" s="68"/>
    </row>
    <row r="191" spans="1:22" s="37" customFormat="1" ht="15" x14ac:dyDescent="0.2">
      <c r="A191" s="69">
        <v>44</v>
      </c>
      <c r="B191" s="66"/>
      <c r="C191" s="66">
        <v>4065367</v>
      </c>
      <c r="D191" s="72" t="s">
        <v>75</v>
      </c>
      <c r="E191" s="118"/>
      <c r="F191" s="53">
        <v>111</v>
      </c>
      <c r="G191" s="25" t="s">
        <v>19</v>
      </c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44">
        <f t="shared" ref="T191:T219" si="19">SUM(H191:S191)</f>
        <v>0</v>
      </c>
      <c r="U191" s="44">
        <f t="shared" ref="U191:U199" si="20">T191/12</f>
        <v>0</v>
      </c>
      <c r="V191" s="66">
        <f>SUM(T191:U193)</f>
        <v>21125000</v>
      </c>
    </row>
    <row r="192" spans="1:22" s="37" customFormat="1" ht="15" x14ac:dyDescent="0.2">
      <c r="A192" s="70"/>
      <c r="B192" s="67"/>
      <c r="C192" s="67"/>
      <c r="D192" s="73"/>
      <c r="E192" s="99" t="s">
        <v>82</v>
      </c>
      <c r="F192" s="15">
        <v>123</v>
      </c>
      <c r="G192" s="16" t="s">
        <v>94</v>
      </c>
      <c r="H192" s="35"/>
      <c r="I192" s="35">
        <v>500000</v>
      </c>
      <c r="J192" s="35"/>
      <c r="K192" s="35"/>
      <c r="L192" s="35"/>
      <c r="M192" s="35"/>
      <c r="N192" s="35"/>
      <c r="O192" s="35">
        <v>1000000</v>
      </c>
      <c r="P192" s="35"/>
      <c r="Q192" s="35"/>
      <c r="R192" s="35"/>
      <c r="S192" s="35"/>
      <c r="T192" s="44">
        <f t="shared" si="19"/>
        <v>1500000</v>
      </c>
      <c r="U192" s="49">
        <f t="shared" si="20"/>
        <v>125000</v>
      </c>
      <c r="V192" s="67"/>
    </row>
    <row r="193" spans="1:22" s="37" customFormat="1" ht="15.75" thickBot="1" x14ac:dyDescent="0.25">
      <c r="A193" s="70"/>
      <c r="B193" s="67"/>
      <c r="C193" s="67"/>
      <c r="D193" s="73"/>
      <c r="E193" s="99"/>
      <c r="F193" s="15">
        <v>144</v>
      </c>
      <c r="G193" s="16" t="s">
        <v>33</v>
      </c>
      <c r="H193" s="46">
        <v>1500000</v>
      </c>
      <c r="I193" s="46">
        <v>1500000</v>
      </c>
      <c r="J193" s="46">
        <v>1500000</v>
      </c>
      <c r="K193" s="46">
        <v>1500000</v>
      </c>
      <c r="L193" s="46">
        <v>1500000</v>
      </c>
      <c r="M193" s="46">
        <v>1500000</v>
      </c>
      <c r="N193" s="46">
        <v>1500000</v>
      </c>
      <c r="O193" s="46">
        <v>1500000</v>
      </c>
      <c r="P193" s="46">
        <v>1500000</v>
      </c>
      <c r="Q193" s="46">
        <v>1500000</v>
      </c>
      <c r="R193" s="46">
        <v>1500000</v>
      </c>
      <c r="S193" s="46">
        <v>1500000</v>
      </c>
      <c r="T193" s="48">
        <f t="shared" si="19"/>
        <v>18000000</v>
      </c>
      <c r="U193" s="48">
        <f t="shared" si="20"/>
        <v>1500000</v>
      </c>
      <c r="V193" s="68"/>
    </row>
    <row r="194" spans="1:22" s="37" customFormat="1" ht="15" x14ac:dyDescent="0.2">
      <c r="A194" s="69">
        <v>45</v>
      </c>
      <c r="B194" s="69"/>
      <c r="C194" s="66">
        <v>1435618</v>
      </c>
      <c r="D194" s="72" t="s">
        <v>99</v>
      </c>
      <c r="E194" s="118"/>
      <c r="F194" s="53">
        <v>111</v>
      </c>
      <c r="G194" s="25" t="s">
        <v>19</v>
      </c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44">
        <f t="shared" si="19"/>
        <v>0</v>
      </c>
      <c r="U194" s="44">
        <f t="shared" si="20"/>
        <v>0</v>
      </c>
      <c r="V194" s="66">
        <f>SUM(T194:U196)</f>
        <v>15166666.666666666</v>
      </c>
    </row>
    <row r="195" spans="1:22" s="37" customFormat="1" ht="15" x14ac:dyDescent="0.2">
      <c r="A195" s="70"/>
      <c r="B195" s="70"/>
      <c r="C195" s="67"/>
      <c r="D195" s="73"/>
      <c r="E195" s="99" t="s">
        <v>82</v>
      </c>
      <c r="F195" s="15">
        <v>123</v>
      </c>
      <c r="G195" s="16" t="s">
        <v>24</v>
      </c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44">
        <f t="shared" si="19"/>
        <v>0</v>
      </c>
      <c r="U195" s="49">
        <f t="shared" si="20"/>
        <v>0</v>
      </c>
      <c r="V195" s="67"/>
    </row>
    <row r="196" spans="1:22" s="37" customFormat="1" ht="15.75" thickBot="1" x14ac:dyDescent="0.25">
      <c r="A196" s="70"/>
      <c r="B196" s="70"/>
      <c r="C196" s="67"/>
      <c r="D196" s="73"/>
      <c r="E196" s="99"/>
      <c r="F196" s="15">
        <v>144</v>
      </c>
      <c r="G196" s="120" t="s">
        <v>74</v>
      </c>
      <c r="H196" s="46"/>
      <c r="I196" s="46">
        <v>1200000</v>
      </c>
      <c r="J196" s="46">
        <v>1200000</v>
      </c>
      <c r="K196" s="46">
        <v>1200000</v>
      </c>
      <c r="L196" s="46">
        <v>1200000</v>
      </c>
      <c r="M196" s="46">
        <v>1200000</v>
      </c>
      <c r="N196" s="46">
        <v>2000000</v>
      </c>
      <c r="O196" s="46">
        <v>2000000</v>
      </c>
      <c r="P196" s="46">
        <v>2000000</v>
      </c>
      <c r="Q196" s="46">
        <v>2000000</v>
      </c>
      <c r="R196" s="46"/>
      <c r="S196" s="46"/>
      <c r="T196" s="48">
        <f t="shared" si="19"/>
        <v>14000000</v>
      </c>
      <c r="U196" s="48">
        <f t="shared" si="20"/>
        <v>1166666.6666666667</v>
      </c>
      <c r="V196" s="68"/>
    </row>
    <row r="197" spans="1:22" s="37" customFormat="1" ht="14.25" customHeight="1" x14ac:dyDescent="0.2">
      <c r="A197" s="69">
        <v>46</v>
      </c>
      <c r="B197" s="66"/>
      <c r="C197" s="66">
        <v>1036811</v>
      </c>
      <c r="D197" s="72" t="s">
        <v>76</v>
      </c>
      <c r="E197" s="118"/>
      <c r="F197" s="53">
        <v>111</v>
      </c>
      <c r="G197" s="25" t="s">
        <v>19</v>
      </c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44">
        <f t="shared" si="19"/>
        <v>0</v>
      </c>
      <c r="U197" s="44">
        <f t="shared" si="20"/>
        <v>0</v>
      </c>
      <c r="V197" s="66">
        <f>SUM(T197:U201)</f>
        <v>4550000</v>
      </c>
    </row>
    <row r="198" spans="1:22" s="37" customFormat="1" ht="14.25" customHeight="1" x14ac:dyDescent="0.2">
      <c r="A198" s="70"/>
      <c r="B198" s="67"/>
      <c r="C198" s="67"/>
      <c r="D198" s="73"/>
      <c r="E198" s="99"/>
      <c r="F198" s="15">
        <v>123</v>
      </c>
      <c r="G198" s="16" t="s">
        <v>24</v>
      </c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44">
        <f t="shared" si="19"/>
        <v>0</v>
      </c>
      <c r="U198" s="49">
        <f t="shared" si="20"/>
        <v>0</v>
      </c>
      <c r="V198" s="67"/>
    </row>
    <row r="199" spans="1:22" s="37" customFormat="1" ht="14.25" customHeight="1" x14ac:dyDescent="0.2">
      <c r="A199" s="70"/>
      <c r="B199" s="67"/>
      <c r="C199" s="67"/>
      <c r="D199" s="73"/>
      <c r="E199" s="99" t="s">
        <v>82</v>
      </c>
      <c r="F199" s="15">
        <v>125</v>
      </c>
      <c r="G199" s="16" t="s">
        <v>32</v>
      </c>
      <c r="H199" s="126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44">
        <f t="shared" si="19"/>
        <v>0</v>
      </c>
      <c r="U199" s="49">
        <f t="shared" si="20"/>
        <v>0</v>
      </c>
      <c r="V199" s="67"/>
    </row>
    <row r="200" spans="1:22" s="37" customFormat="1" ht="14.25" customHeight="1" x14ac:dyDescent="0.2">
      <c r="A200" s="70"/>
      <c r="B200" s="67"/>
      <c r="C200" s="67"/>
      <c r="D200" s="73"/>
      <c r="E200" s="99"/>
      <c r="F200" s="15">
        <v>131</v>
      </c>
      <c r="G200" s="16" t="s">
        <v>26</v>
      </c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44">
        <f t="shared" si="19"/>
        <v>0</v>
      </c>
      <c r="U200" s="49"/>
      <c r="V200" s="67"/>
    </row>
    <row r="201" spans="1:22" s="37" customFormat="1" ht="15" customHeight="1" thickBot="1" x14ac:dyDescent="0.25">
      <c r="A201" s="71"/>
      <c r="B201" s="68"/>
      <c r="C201" s="68"/>
      <c r="D201" s="73"/>
      <c r="E201" s="99"/>
      <c r="F201" s="15">
        <v>144</v>
      </c>
      <c r="G201" s="16" t="s">
        <v>74</v>
      </c>
      <c r="H201" s="46">
        <v>350000</v>
      </c>
      <c r="I201" s="46">
        <v>350000</v>
      </c>
      <c r="J201" s="46">
        <v>350000</v>
      </c>
      <c r="K201" s="46">
        <v>350000</v>
      </c>
      <c r="L201" s="46">
        <v>350000</v>
      </c>
      <c r="M201" s="46">
        <v>350000</v>
      </c>
      <c r="N201" s="46">
        <v>350000</v>
      </c>
      <c r="O201" s="46">
        <v>350000</v>
      </c>
      <c r="P201" s="46">
        <v>350000</v>
      </c>
      <c r="Q201" s="46">
        <v>350000</v>
      </c>
      <c r="R201" s="46">
        <v>350000</v>
      </c>
      <c r="S201" s="46">
        <v>350000</v>
      </c>
      <c r="T201" s="52">
        <f t="shared" si="19"/>
        <v>4200000</v>
      </c>
      <c r="U201" s="48">
        <f>SUM(H201:S201)/12</f>
        <v>350000</v>
      </c>
      <c r="V201" s="68"/>
    </row>
    <row r="202" spans="1:22" s="37" customFormat="1" ht="14.25" customHeight="1" x14ac:dyDescent="0.2">
      <c r="A202" s="69">
        <v>47</v>
      </c>
      <c r="B202" s="66"/>
      <c r="C202" s="66">
        <v>5814187</v>
      </c>
      <c r="D202" s="72" t="s">
        <v>100</v>
      </c>
      <c r="E202" s="118"/>
      <c r="F202" s="53">
        <v>123</v>
      </c>
      <c r="G202" s="25" t="s">
        <v>121</v>
      </c>
      <c r="H202" s="35">
        <v>500000</v>
      </c>
      <c r="I202" s="35">
        <v>500000</v>
      </c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44">
        <f t="shared" si="19"/>
        <v>1000000</v>
      </c>
      <c r="U202" s="44">
        <f>T202/12</f>
        <v>83333.333333333328</v>
      </c>
      <c r="V202" s="66">
        <f>SUM(T202:U203)</f>
        <v>12133333.333333334</v>
      </c>
    </row>
    <row r="203" spans="1:22" s="37" customFormat="1" ht="15" customHeight="1" thickBot="1" x14ac:dyDescent="0.25">
      <c r="A203" s="71"/>
      <c r="B203" s="67"/>
      <c r="C203" s="67"/>
      <c r="D203" s="73"/>
      <c r="E203" s="99"/>
      <c r="F203" s="15">
        <v>144</v>
      </c>
      <c r="G203" s="101" t="s">
        <v>33</v>
      </c>
      <c r="H203" s="46">
        <v>1700000</v>
      </c>
      <c r="I203" s="46">
        <v>1700000</v>
      </c>
      <c r="J203" s="46">
        <v>1700000</v>
      </c>
      <c r="K203" s="46">
        <v>1700000</v>
      </c>
      <c r="L203" s="46">
        <v>1700000</v>
      </c>
      <c r="M203" s="46">
        <v>1700000</v>
      </c>
      <c r="N203" s="46"/>
      <c r="O203" s="46"/>
      <c r="P203" s="46"/>
      <c r="Q203" s="46"/>
      <c r="R203" s="46"/>
      <c r="S203" s="46"/>
      <c r="T203" s="48">
        <f t="shared" si="19"/>
        <v>10200000</v>
      </c>
      <c r="U203" s="48">
        <f>T203/12</f>
        <v>850000</v>
      </c>
      <c r="V203" s="68"/>
    </row>
    <row r="204" spans="1:22" s="37" customFormat="1" ht="14.25" customHeight="1" x14ac:dyDescent="0.2">
      <c r="A204" s="69">
        <v>48</v>
      </c>
      <c r="B204" s="69"/>
      <c r="C204" s="66">
        <v>5939372</v>
      </c>
      <c r="D204" s="72" t="s">
        <v>101</v>
      </c>
      <c r="E204" s="118"/>
      <c r="F204" s="53">
        <v>111</v>
      </c>
      <c r="G204" s="16" t="s">
        <v>19</v>
      </c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44">
        <f t="shared" si="19"/>
        <v>0</v>
      </c>
      <c r="U204" s="44">
        <f>T204/12</f>
        <v>0</v>
      </c>
      <c r="V204" s="66">
        <f>SUM(T204:U207)</f>
        <v>5145833.333333333</v>
      </c>
    </row>
    <row r="205" spans="1:22" s="37" customFormat="1" ht="14.25" customHeight="1" x14ac:dyDescent="0.2">
      <c r="A205" s="70"/>
      <c r="B205" s="70"/>
      <c r="C205" s="67"/>
      <c r="D205" s="73"/>
      <c r="E205" s="73" t="s">
        <v>82</v>
      </c>
      <c r="F205" s="15">
        <v>131</v>
      </c>
      <c r="G205" s="16" t="s">
        <v>26</v>
      </c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44">
        <f t="shared" si="19"/>
        <v>0</v>
      </c>
      <c r="U205" s="49"/>
      <c r="V205" s="67"/>
    </row>
    <row r="206" spans="1:22" s="37" customFormat="1" ht="14.25" customHeight="1" x14ac:dyDescent="0.2">
      <c r="A206" s="70"/>
      <c r="B206" s="70"/>
      <c r="C206" s="67"/>
      <c r="D206" s="73"/>
      <c r="E206" s="73"/>
      <c r="F206" s="15">
        <v>144</v>
      </c>
      <c r="G206" s="16" t="s">
        <v>74</v>
      </c>
      <c r="H206" s="35">
        <v>500000</v>
      </c>
      <c r="I206" s="35">
        <v>500000</v>
      </c>
      <c r="J206" s="35">
        <v>500000</v>
      </c>
      <c r="K206" s="35">
        <v>500000</v>
      </c>
      <c r="L206" s="35">
        <v>500000</v>
      </c>
      <c r="M206" s="35">
        <v>500000</v>
      </c>
      <c r="N206" s="35">
        <v>250000</v>
      </c>
      <c r="O206" s="35">
        <v>500000</v>
      </c>
      <c r="P206" s="35">
        <v>250000</v>
      </c>
      <c r="Q206" s="35">
        <v>250000</v>
      </c>
      <c r="R206" s="35">
        <v>250000</v>
      </c>
      <c r="S206" s="35">
        <v>250000</v>
      </c>
      <c r="T206" s="44">
        <f t="shared" si="19"/>
        <v>4750000</v>
      </c>
      <c r="U206" s="49">
        <f>T206/12</f>
        <v>395833.33333333331</v>
      </c>
      <c r="V206" s="67"/>
    </row>
    <row r="207" spans="1:22" s="37" customFormat="1" ht="15" customHeight="1" thickBot="1" x14ac:dyDescent="0.25">
      <c r="A207" s="71"/>
      <c r="B207" s="71"/>
      <c r="C207" s="68"/>
      <c r="D207" s="74"/>
      <c r="E207" s="117"/>
      <c r="F207" s="124">
        <v>232</v>
      </c>
      <c r="G207" s="101" t="s">
        <v>21</v>
      </c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8">
        <f t="shared" si="19"/>
        <v>0</v>
      </c>
      <c r="U207" s="48">
        <f>T207/12</f>
        <v>0</v>
      </c>
      <c r="V207" s="68"/>
    </row>
    <row r="208" spans="1:22" s="37" customFormat="1" ht="14.25" customHeight="1" x14ac:dyDescent="0.2">
      <c r="A208" s="69">
        <v>49</v>
      </c>
      <c r="B208" s="69"/>
      <c r="C208" s="66">
        <v>2297580</v>
      </c>
      <c r="D208" s="72" t="s">
        <v>90</v>
      </c>
      <c r="E208" s="118"/>
      <c r="F208" s="53">
        <v>144</v>
      </c>
      <c r="G208" s="16" t="s">
        <v>33</v>
      </c>
      <c r="H208" s="29">
        <v>300000</v>
      </c>
      <c r="I208" s="29">
        <v>300000</v>
      </c>
      <c r="J208" s="29">
        <v>300000</v>
      </c>
      <c r="K208" s="29">
        <v>300000</v>
      </c>
      <c r="L208" s="29">
        <v>300000</v>
      </c>
      <c r="M208" s="29">
        <v>300000</v>
      </c>
      <c r="N208" s="29">
        <v>300000</v>
      </c>
      <c r="O208" s="29">
        <v>300000</v>
      </c>
      <c r="P208" s="29">
        <v>300000</v>
      </c>
      <c r="Q208" s="29">
        <v>300000</v>
      </c>
      <c r="R208" s="29">
        <v>300000</v>
      </c>
      <c r="S208" s="29">
        <v>300000</v>
      </c>
      <c r="T208" s="44">
        <f t="shared" si="19"/>
        <v>3600000</v>
      </c>
      <c r="U208" s="44">
        <f>T208/12</f>
        <v>300000</v>
      </c>
      <c r="V208" s="66">
        <f>SUM(T208:U213)</f>
        <v>3900000</v>
      </c>
    </row>
    <row r="209" spans="1:22" s="37" customFormat="1" ht="14.25" customHeight="1" x14ac:dyDescent="0.2">
      <c r="A209" s="70"/>
      <c r="B209" s="70"/>
      <c r="C209" s="67"/>
      <c r="D209" s="73"/>
      <c r="E209" s="99"/>
      <c r="F209" s="15">
        <v>144</v>
      </c>
      <c r="G209" s="16" t="s">
        <v>26</v>
      </c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44">
        <f t="shared" si="19"/>
        <v>0</v>
      </c>
      <c r="U209" s="49"/>
      <c r="V209" s="67"/>
    </row>
    <row r="210" spans="1:22" s="37" customFormat="1" ht="14.25" customHeight="1" x14ac:dyDescent="0.2">
      <c r="A210" s="70"/>
      <c r="B210" s="70"/>
      <c r="C210" s="67"/>
      <c r="D210" s="73"/>
      <c r="E210" s="73" t="s">
        <v>82</v>
      </c>
      <c r="F210" s="15">
        <v>144</v>
      </c>
      <c r="G210" s="16" t="s">
        <v>22</v>
      </c>
      <c r="H210" s="35"/>
      <c r="I210" s="35"/>
      <c r="J210" s="35"/>
      <c r="K210" s="35"/>
      <c r="L210" s="35"/>
      <c r="M210" s="35"/>
      <c r="N210" s="35"/>
      <c r="O210" s="35"/>
      <c r="P210" s="35"/>
      <c r="Q210" s="29"/>
      <c r="R210" s="29"/>
      <c r="S210" s="29"/>
      <c r="T210" s="44">
        <f t="shared" si="19"/>
        <v>0</v>
      </c>
      <c r="U210" s="49">
        <f>T210/12</f>
        <v>0</v>
      </c>
      <c r="V210" s="67"/>
    </row>
    <row r="211" spans="1:22" s="37" customFormat="1" ht="14.25" customHeight="1" x14ac:dyDescent="0.2">
      <c r="A211" s="70"/>
      <c r="B211" s="70"/>
      <c r="C211" s="67"/>
      <c r="D211" s="73"/>
      <c r="E211" s="73"/>
      <c r="F211" s="15">
        <v>123</v>
      </c>
      <c r="G211" s="16" t="s">
        <v>24</v>
      </c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44">
        <f t="shared" si="19"/>
        <v>0</v>
      </c>
      <c r="U211" s="49">
        <f>T211/12</f>
        <v>0</v>
      </c>
      <c r="V211" s="67"/>
    </row>
    <row r="212" spans="1:22" s="37" customFormat="1" ht="14.25" customHeight="1" x14ac:dyDescent="0.2">
      <c r="A212" s="70"/>
      <c r="B212" s="70"/>
      <c r="C212" s="67"/>
      <c r="D212" s="73"/>
      <c r="E212" s="99"/>
      <c r="F212" s="15">
        <v>125</v>
      </c>
      <c r="G212" s="16" t="s">
        <v>32</v>
      </c>
      <c r="H212" s="126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44">
        <f t="shared" si="19"/>
        <v>0</v>
      </c>
      <c r="U212" s="49">
        <f>T212/12</f>
        <v>0</v>
      </c>
      <c r="V212" s="67"/>
    </row>
    <row r="213" spans="1:22" s="37" customFormat="1" ht="15" customHeight="1" thickBot="1" x14ac:dyDescent="0.25">
      <c r="A213" s="71"/>
      <c r="B213" s="71"/>
      <c r="C213" s="68"/>
      <c r="D213" s="74"/>
      <c r="E213" s="117"/>
      <c r="F213" s="124">
        <v>232</v>
      </c>
      <c r="G213" s="101" t="s">
        <v>21</v>
      </c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8">
        <f t="shared" si="19"/>
        <v>0</v>
      </c>
      <c r="U213" s="48">
        <f>T213/12</f>
        <v>0</v>
      </c>
      <c r="V213" s="68"/>
    </row>
    <row r="214" spans="1:22" s="37" customFormat="1" ht="14.25" customHeight="1" x14ac:dyDescent="0.2">
      <c r="A214" s="69">
        <v>50</v>
      </c>
      <c r="B214" s="69"/>
      <c r="C214" s="66">
        <v>6636039</v>
      </c>
      <c r="D214" s="72" t="s">
        <v>77</v>
      </c>
      <c r="E214" s="118"/>
      <c r="F214" s="53">
        <v>144</v>
      </c>
      <c r="G214" s="16" t="s">
        <v>74</v>
      </c>
      <c r="H214" s="29">
        <v>800000</v>
      </c>
      <c r="I214" s="29">
        <v>800000</v>
      </c>
      <c r="J214" s="29">
        <v>800000</v>
      </c>
      <c r="K214" s="29">
        <v>800000</v>
      </c>
      <c r="L214" s="29">
        <v>800000</v>
      </c>
      <c r="M214" s="29">
        <v>800000</v>
      </c>
      <c r="N214" s="29">
        <v>800000</v>
      </c>
      <c r="O214" s="29">
        <v>800000</v>
      </c>
      <c r="P214" s="29">
        <v>800000</v>
      </c>
      <c r="Q214" s="29">
        <v>800000</v>
      </c>
      <c r="R214" s="29">
        <v>800000</v>
      </c>
      <c r="S214" s="29">
        <v>800000</v>
      </c>
      <c r="T214" s="44">
        <f t="shared" si="19"/>
        <v>9600000</v>
      </c>
      <c r="U214" s="44">
        <f>T214/12</f>
        <v>800000</v>
      </c>
      <c r="V214" s="66">
        <f>SUM(T214:U219)</f>
        <v>10400000</v>
      </c>
    </row>
    <row r="215" spans="1:22" s="37" customFormat="1" ht="14.25" customHeight="1" x14ac:dyDescent="0.2">
      <c r="A215" s="70"/>
      <c r="B215" s="70"/>
      <c r="C215" s="67"/>
      <c r="D215" s="73"/>
      <c r="E215" s="99"/>
      <c r="F215" s="15">
        <v>145</v>
      </c>
      <c r="G215" s="16" t="s">
        <v>26</v>
      </c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44">
        <f t="shared" si="19"/>
        <v>0</v>
      </c>
      <c r="U215" s="49"/>
      <c r="V215" s="67"/>
    </row>
    <row r="216" spans="1:22" s="37" customFormat="1" ht="14.25" customHeight="1" x14ac:dyDescent="0.2">
      <c r="A216" s="70"/>
      <c r="B216" s="70"/>
      <c r="C216" s="67"/>
      <c r="D216" s="73"/>
      <c r="E216" s="73" t="s">
        <v>82</v>
      </c>
      <c r="F216" s="15">
        <v>145</v>
      </c>
      <c r="G216" s="16" t="s">
        <v>22</v>
      </c>
      <c r="H216" s="35"/>
      <c r="I216" s="35"/>
      <c r="J216" s="35"/>
      <c r="K216" s="35"/>
      <c r="L216" s="35"/>
      <c r="M216" s="35"/>
      <c r="N216" s="35"/>
      <c r="O216" s="35"/>
      <c r="P216" s="35"/>
      <c r="Q216" s="29"/>
      <c r="R216" s="29"/>
      <c r="S216" s="29"/>
      <c r="T216" s="44">
        <f t="shared" si="19"/>
        <v>0</v>
      </c>
      <c r="U216" s="49">
        <f t="shared" ref="U216:U219" si="21">T216/12</f>
        <v>0</v>
      </c>
      <c r="V216" s="67"/>
    </row>
    <row r="217" spans="1:22" s="37" customFormat="1" ht="14.25" customHeight="1" x14ac:dyDescent="0.2">
      <c r="A217" s="70"/>
      <c r="B217" s="70"/>
      <c r="C217" s="67"/>
      <c r="D217" s="73"/>
      <c r="E217" s="73"/>
      <c r="F217" s="15">
        <v>145</v>
      </c>
      <c r="G217" s="16" t="s">
        <v>24</v>
      </c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44">
        <f t="shared" si="19"/>
        <v>0</v>
      </c>
      <c r="U217" s="49">
        <f t="shared" si="21"/>
        <v>0</v>
      </c>
      <c r="V217" s="67"/>
    </row>
    <row r="218" spans="1:22" s="37" customFormat="1" ht="14.25" customHeight="1" x14ac:dyDescent="0.2">
      <c r="A218" s="70"/>
      <c r="B218" s="70"/>
      <c r="C218" s="67"/>
      <c r="D218" s="73"/>
      <c r="E218" s="99"/>
      <c r="F218" s="15">
        <v>145</v>
      </c>
      <c r="G218" s="16" t="s">
        <v>32</v>
      </c>
      <c r="H218" s="126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44">
        <f t="shared" si="19"/>
        <v>0</v>
      </c>
      <c r="U218" s="49">
        <f t="shared" si="21"/>
        <v>0</v>
      </c>
      <c r="V218" s="67"/>
    </row>
    <row r="219" spans="1:22" s="37" customFormat="1" ht="15" customHeight="1" thickBot="1" x14ac:dyDescent="0.25">
      <c r="A219" s="71"/>
      <c r="B219" s="71"/>
      <c r="C219" s="68"/>
      <c r="D219" s="74"/>
      <c r="E219" s="117"/>
      <c r="F219" s="124">
        <v>232</v>
      </c>
      <c r="G219" s="101" t="s">
        <v>21</v>
      </c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8">
        <f t="shared" si="19"/>
        <v>0</v>
      </c>
      <c r="U219" s="48">
        <f t="shared" si="21"/>
        <v>0</v>
      </c>
      <c r="V219" s="68"/>
    </row>
    <row r="220" spans="1:22" s="37" customFormat="1" ht="14.25" customHeight="1" x14ac:dyDescent="0.2">
      <c r="A220" s="69">
        <v>51</v>
      </c>
      <c r="B220" s="69"/>
      <c r="C220" s="75">
        <v>6989388</v>
      </c>
      <c r="D220" s="72" t="s">
        <v>91</v>
      </c>
      <c r="E220" s="72" t="s">
        <v>82</v>
      </c>
      <c r="F220" s="56">
        <v>144</v>
      </c>
      <c r="G220" s="31" t="s">
        <v>74</v>
      </c>
      <c r="H220" s="50"/>
      <c r="I220" s="50"/>
      <c r="J220" s="50"/>
      <c r="K220" s="50"/>
      <c r="L220" s="50"/>
      <c r="M220" s="50"/>
      <c r="N220" s="50"/>
      <c r="O220" s="50"/>
      <c r="P220" s="50">
        <v>1800000</v>
      </c>
      <c r="Q220" s="50">
        <v>1800000</v>
      </c>
      <c r="R220" s="50">
        <v>1800000</v>
      </c>
      <c r="S220" s="50">
        <v>1800000</v>
      </c>
      <c r="T220" s="44">
        <f>SUM(H220:S220)</f>
        <v>7200000</v>
      </c>
      <c r="U220" s="44">
        <f>T220/12</f>
        <v>600000</v>
      </c>
      <c r="V220" s="66">
        <f>SUM(T220:U224)</f>
        <v>7800000</v>
      </c>
    </row>
    <row r="221" spans="1:22" s="37" customFormat="1" ht="14.25" customHeight="1" x14ac:dyDescent="0.2">
      <c r="A221" s="70"/>
      <c r="B221" s="70"/>
      <c r="C221" s="76"/>
      <c r="D221" s="73"/>
      <c r="E221" s="73"/>
      <c r="F221" s="57">
        <v>113</v>
      </c>
      <c r="G221" s="32" t="s">
        <v>20</v>
      </c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44">
        <f t="shared" ref="T221:T224" si="22">SUM(H221:S221)</f>
        <v>0</v>
      </c>
      <c r="U221" s="44">
        <f t="shared" ref="U221:U224" si="23">T221/12</f>
        <v>0</v>
      </c>
      <c r="V221" s="67"/>
    </row>
    <row r="222" spans="1:22" s="37" customFormat="1" ht="14.25" customHeight="1" x14ac:dyDescent="0.2">
      <c r="A222" s="70"/>
      <c r="B222" s="70"/>
      <c r="C222" s="76"/>
      <c r="D222" s="73"/>
      <c r="E222" s="73"/>
      <c r="F222" s="57">
        <v>131</v>
      </c>
      <c r="G222" s="32" t="s">
        <v>26</v>
      </c>
      <c r="H222" s="35"/>
      <c r="I222" s="35"/>
      <c r="J222" s="35"/>
      <c r="K222" s="35"/>
      <c r="L222" s="35"/>
      <c r="M222" s="35"/>
      <c r="N222" s="35"/>
      <c r="O222" s="29"/>
      <c r="P222" s="29"/>
      <c r="Q222" s="29"/>
      <c r="R222" s="29"/>
      <c r="S222" s="29"/>
      <c r="T222" s="44">
        <f t="shared" si="22"/>
        <v>0</v>
      </c>
      <c r="U222" s="44">
        <f t="shared" si="23"/>
        <v>0</v>
      </c>
      <c r="V222" s="67"/>
    </row>
    <row r="223" spans="1:22" s="37" customFormat="1" ht="14.25" customHeight="1" x14ac:dyDescent="0.2">
      <c r="A223" s="70"/>
      <c r="B223" s="70"/>
      <c r="C223" s="76"/>
      <c r="D223" s="73"/>
      <c r="E223" s="73"/>
      <c r="F223" s="15">
        <v>133</v>
      </c>
      <c r="G223" s="16" t="s">
        <v>22</v>
      </c>
      <c r="H223" s="35"/>
      <c r="I223" s="35"/>
      <c r="J223" s="35"/>
      <c r="K223" s="35"/>
      <c r="L223" s="35"/>
      <c r="M223" s="35"/>
      <c r="N223" s="35"/>
      <c r="O223" s="35"/>
      <c r="P223" s="35"/>
      <c r="Q223" s="29"/>
      <c r="R223" s="29"/>
      <c r="S223" s="29"/>
      <c r="T223" s="44">
        <f t="shared" si="22"/>
        <v>0</v>
      </c>
      <c r="U223" s="44">
        <f t="shared" si="23"/>
        <v>0</v>
      </c>
      <c r="V223" s="67"/>
    </row>
    <row r="224" spans="1:22" s="37" customFormat="1" ht="15" customHeight="1" thickBot="1" x14ac:dyDescent="0.25">
      <c r="A224" s="71"/>
      <c r="B224" s="71"/>
      <c r="C224" s="77"/>
      <c r="D224" s="74"/>
      <c r="E224" s="74"/>
      <c r="F224" s="30">
        <v>232</v>
      </c>
      <c r="G224" s="26" t="s">
        <v>21</v>
      </c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4">
        <f t="shared" si="22"/>
        <v>0</v>
      </c>
      <c r="U224" s="44">
        <f t="shared" si="23"/>
        <v>0</v>
      </c>
      <c r="V224" s="68"/>
    </row>
    <row r="225" spans="1:22" s="37" customFormat="1" ht="14.25" customHeight="1" x14ac:dyDescent="0.2">
      <c r="A225" s="69">
        <v>52</v>
      </c>
      <c r="B225" s="69"/>
      <c r="C225" s="75">
        <v>6719951</v>
      </c>
      <c r="D225" s="72" t="s">
        <v>92</v>
      </c>
      <c r="E225" s="72" t="s">
        <v>82</v>
      </c>
      <c r="F225" s="56">
        <v>144</v>
      </c>
      <c r="G225" s="31" t="s">
        <v>74</v>
      </c>
      <c r="H225" s="50">
        <v>800000</v>
      </c>
      <c r="I225" s="50">
        <v>800000</v>
      </c>
      <c r="J225" s="50">
        <v>800000</v>
      </c>
      <c r="K225" s="50">
        <v>800000</v>
      </c>
      <c r="L225" s="50">
        <v>800000</v>
      </c>
      <c r="M225" s="50"/>
      <c r="N225" s="50"/>
      <c r="O225" s="50"/>
      <c r="P225" s="50"/>
      <c r="Q225" s="50"/>
      <c r="R225" s="50"/>
      <c r="S225" s="50"/>
      <c r="T225" s="44">
        <f>SUM(H225:S225)</f>
        <v>4000000</v>
      </c>
      <c r="U225" s="44">
        <f>T225/12</f>
        <v>333333.33333333331</v>
      </c>
      <c r="V225" s="66">
        <f>SUM(T225:U229)</f>
        <v>4333333.333333333</v>
      </c>
    </row>
    <row r="226" spans="1:22" s="37" customFormat="1" ht="14.25" customHeight="1" x14ac:dyDescent="0.2">
      <c r="A226" s="70"/>
      <c r="B226" s="70"/>
      <c r="C226" s="76"/>
      <c r="D226" s="73"/>
      <c r="E226" s="73"/>
      <c r="F226" s="57">
        <v>113</v>
      </c>
      <c r="G226" s="32" t="s">
        <v>20</v>
      </c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44">
        <f>SUM(H226:S226)</f>
        <v>0</v>
      </c>
      <c r="U226" s="49">
        <f>T226/12</f>
        <v>0</v>
      </c>
      <c r="V226" s="67"/>
    </row>
    <row r="227" spans="1:22" s="37" customFormat="1" ht="14.25" customHeight="1" x14ac:dyDescent="0.2">
      <c r="A227" s="70"/>
      <c r="B227" s="70"/>
      <c r="C227" s="76"/>
      <c r="D227" s="73"/>
      <c r="E227" s="73"/>
      <c r="F227" s="57">
        <v>131</v>
      </c>
      <c r="G227" s="32" t="s">
        <v>26</v>
      </c>
      <c r="H227" s="35"/>
      <c r="I227" s="35"/>
      <c r="J227" s="35"/>
      <c r="K227" s="35"/>
      <c r="L227" s="35"/>
      <c r="M227" s="35"/>
      <c r="N227" s="35"/>
      <c r="O227" s="29"/>
      <c r="P227" s="29"/>
      <c r="Q227" s="29"/>
      <c r="R227" s="29"/>
      <c r="S227" s="29"/>
      <c r="T227" s="44">
        <f>SUM(H227:S227)</f>
        <v>0</v>
      </c>
      <c r="U227" s="49"/>
      <c r="V227" s="67"/>
    </row>
    <row r="228" spans="1:22" s="37" customFormat="1" ht="14.25" customHeight="1" x14ac:dyDescent="0.2">
      <c r="A228" s="70"/>
      <c r="B228" s="70"/>
      <c r="C228" s="76"/>
      <c r="D228" s="73"/>
      <c r="E228" s="73"/>
      <c r="F228" s="15">
        <v>133</v>
      </c>
      <c r="G228" s="16" t="s">
        <v>22</v>
      </c>
      <c r="H228" s="35"/>
      <c r="I228" s="35"/>
      <c r="J228" s="35"/>
      <c r="K228" s="35"/>
      <c r="L228" s="35"/>
      <c r="M228" s="35"/>
      <c r="N228" s="35"/>
      <c r="O228" s="35"/>
      <c r="P228" s="35"/>
      <c r="Q228" s="29"/>
      <c r="R228" s="29"/>
      <c r="S228" s="29"/>
      <c r="T228" s="44">
        <f>SUM(H228:S228)</f>
        <v>0</v>
      </c>
      <c r="U228" s="49">
        <f>T228/12</f>
        <v>0</v>
      </c>
      <c r="V228" s="67"/>
    </row>
    <row r="229" spans="1:22" s="37" customFormat="1" ht="15" customHeight="1" thickBot="1" x14ac:dyDescent="0.25">
      <c r="A229" s="71"/>
      <c r="B229" s="71"/>
      <c r="C229" s="77"/>
      <c r="D229" s="74"/>
      <c r="E229" s="74"/>
      <c r="F229" s="30">
        <v>232</v>
      </c>
      <c r="G229" s="26" t="s">
        <v>21</v>
      </c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8"/>
      <c r="U229" s="48">
        <v>0</v>
      </c>
      <c r="V229" s="68"/>
    </row>
    <row r="230" spans="1:22" s="37" customFormat="1" ht="14.25" customHeight="1" x14ac:dyDescent="0.2">
      <c r="A230" s="69">
        <v>53</v>
      </c>
      <c r="B230" s="69"/>
      <c r="C230" s="75">
        <v>7369583</v>
      </c>
      <c r="D230" s="72" t="s">
        <v>102</v>
      </c>
      <c r="E230" s="72" t="s">
        <v>82</v>
      </c>
      <c r="F230" s="56">
        <v>144</v>
      </c>
      <c r="G230" s="31" t="s">
        <v>74</v>
      </c>
      <c r="H230" s="50">
        <v>400000</v>
      </c>
      <c r="I230" s="50">
        <v>400000</v>
      </c>
      <c r="J230" s="50">
        <v>400000</v>
      </c>
      <c r="K230" s="50">
        <v>400000</v>
      </c>
      <c r="L230" s="50">
        <v>400000</v>
      </c>
      <c r="M230" s="50">
        <v>400000</v>
      </c>
      <c r="N230" s="50">
        <v>400000</v>
      </c>
      <c r="O230" s="50">
        <v>400000</v>
      </c>
      <c r="P230" s="50">
        <v>400000</v>
      </c>
      <c r="Q230" s="50">
        <v>400000</v>
      </c>
      <c r="R230" s="50">
        <v>400000</v>
      </c>
      <c r="S230" s="50">
        <v>400000</v>
      </c>
      <c r="T230" s="44">
        <f>SUM(H230:S230)</f>
        <v>4800000</v>
      </c>
      <c r="U230" s="44">
        <f>T230/12</f>
        <v>400000</v>
      </c>
      <c r="V230" s="66">
        <f>SUM(T230:U234)</f>
        <v>5200000</v>
      </c>
    </row>
    <row r="231" spans="1:22" s="37" customFormat="1" ht="14.25" customHeight="1" x14ac:dyDescent="0.2">
      <c r="A231" s="70"/>
      <c r="B231" s="70"/>
      <c r="C231" s="76"/>
      <c r="D231" s="73"/>
      <c r="E231" s="73"/>
      <c r="F231" s="57">
        <v>123</v>
      </c>
      <c r="G231" s="32" t="s">
        <v>94</v>
      </c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44">
        <f>SUM(H231:S231)</f>
        <v>0</v>
      </c>
      <c r="U231" s="49">
        <f>T231/12</f>
        <v>0</v>
      </c>
      <c r="V231" s="67"/>
    </row>
    <row r="232" spans="1:22" s="37" customFormat="1" ht="14.25" customHeight="1" x14ac:dyDescent="0.2">
      <c r="A232" s="70"/>
      <c r="B232" s="70"/>
      <c r="C232" s="76"/>
      <c r="D232" s="73"/>
      <c r="E232" s="73"/>
      <c r="F232" s="57">
        <v>131</v>
      </c>
      <c r="G232" s="32" t="s">
        <v>26</v>
      </c>
      <c r="H232" s="35"/>
      <c r="I232" s="35"/>
      <c r="J232" s="35"/>
      <c r="K232" s="35"/>
      <c r="L232" s="35"/>
      <c r="M232" s="35"/>
      <c r="N232" s="35"/>
      <c r="O232" s="29"/>
      <c r="P232" s="29"/>
      <c r="Q232" s="29"/>
      <c r="R232" s="29"/>
      <c r="S232" s="29"/>
      <c r="T232" s="44">
        <f>SUM(H232:S232)</f>
        <v>0</v>
      </c>
      <c r="U232" s="49"/>
      <c r="V232" s="67"/>
    </row>
    <row r="233" spans="1:22" s="37" customFormat="1" ht="14.25" customHeight="1" x14ac:dyDescent="0.2">
      <c r="A233" s="70"/>
      <c r="B233" s="70"/>
      <c r="C233" s="76"/>
      <c r="D233" s="73"/>
      <c r="E233" s="73"/>
      <c r="F233" s="15">
        <v>133</v>
      </c>
      <c r="G233" s="16" t="s">
        <v>22</v>
      </c>
      <c r="H233" s="35"/>
      <c r="I233" s="35"/>
      <c r="J233" s="35"/>
      <c r="K233" s="35"/>
      <c r="L233" s="35"/>
      <c r="M233" s="35"/>
      <c r="N233" s="35"/>
      <c r="O233" s="35"/>
      <c r="P233" s="35"/>
      <c r="Q233" s="29"/>
      <c r="R233" s="29"/>
      <c r="S233" s="29"/>
      <c r="T233" s="44">
        <f>SUM(H233:S233)</f>
        <v>0</v>
      </c>
      <c r="U233" s="49">
        <f>T233/12</f>
        <v>0</v>
      </c>
      <c r="V233" s="67"/>
    </row>
    <row r="234" spans="1:22" s="37" customFormat="1" ht="15" customHeight="1" thickBot="1" x14ac:dyDescent="0.25">
      <c r="A234" s="71"/>
      <c r="B234" s="71"/>
      <c r="C234" s="77"/>
      <c r="D234" s="74"/>
      <c r="E234" s="74"/>
      <c r="F234" s="30">
        <v>232</v>
      </c>
      <c r="G234" s="26" t="s">
        <v>21</v>
      </c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8"/>
      <c r="U234" s="48">
        <v>0</v>
      </c>
      <c r="V234" s="68"/>
    </row>
    <row r="235" spans="1:22" s="37" customFormat="1" ht="14.25" customHeight="1" x14ac:dyDescent="0.2">
      <c r="A235" s="69">
        <v>54</v>
      </c>
      <c r="B235" s="69"/>
      <c r="C235" s="75">
        <v>7462705</v>
      </c>
      <c r="D235" s="72" t="s">
        <v>113</v>
      </c>
      <c r="E235" s="72" t="s">
        <v>82</v>
      </c>
      <c r="F235" s="56">
        <v>144</v>
      </c>
      <c r="G235" s="31" t="s">
        <v>74</v>
      </c>
      <c r="H235" s="50" t="s">
        <v>114</v>
      </c>
      <c r="I235" s="50">
        <v>800000</v>
      </c>
      <c r="J235" s="50">
        <v>800000</v>
      </c>
      <c r="K235" s="50">
        <v>800000</v>
      </c>
      <c r="L235" s="50">
        <v>800000</v>
      </c>
      <c r="M235" s="50">
        <v>800000</v>
      </c>
      <c r="N235" s="50">
        <v>800000</v>
      </c>
      <c r="O235" s="50">
        <v>800000</v>
      </c>
      <c r="P235" s="50">
        <v>800000</v>
      </c>
      <c r="Q235" s="50">
        <v>800000</v>
      </c>
      <c r="R235" s="50">
        <v>800000</v>
      </c>
      <c r="S235" s="50">
        <v>800000</v>
      </c>
      <c r="T235" s="44">
        <f>SUM(H235:S235)</f>
        <v>8800000</v>
      </c>
      <c r="U235" s="44">
        <f>T235/12</f>
        <v>733333.33333333337</v>
      </c>
      <c r="V235" s="66">
        <f>SUM(T235:U239)</f>
        <v>9533333.333333334</v>
      </c>
    </row>
    <row r="236" spans="1:22" s="37" customFormat="1" ht="14.25" customHeight="1" x14ac:dyDescent="0.2">
      <c r="A236" s="70"/>
      <c r="B236" s="70"/>
      <c r="C236" s="76"/>
      <c r="D236" s="73"/>
      <c r="E236" s="73"/>
      <c r="F236" s="57">
        <v>113</v>
      </c>
      <c r="G236" s="32" t="s">
        <v>20</v>
      </c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44">
        <f>SUM(H236:S236)</f>
        <v>0</v>
      </c>
      <c r="U236" s="49">
        <f>T236/12</f>
        <v>0</v>
      </c>
      <c r="V236" s="67"/>
    </row>
    <row r="237" spans="1:22" s="37" customFormat="1" ht="14.25" customHeight="1" x14ac:dyDescent="0.2">
      <c r="A237" s="70"/>
      <c r="B237" s="70"/>
      <c r="C237" s="76"/>
      <c r="D237" s="73"/>
      <c r="E237" s="73"/>
      <c r="F237" s="57">
        <v>131</v>
      </c>
      <c r="G237" s="32" t="s">
        <v>26</v>
      </c>
      <c r="H237" s="35"/>
      <c r="I237" s="35"/>
      <c r="J237" s="35"/>
      <c r="K237" s="35"/>
      <c r="L237" s="35"/>
      <c r="M237" s="35"/>
      <c r="N237" s="35"/>
      <c r="O237" s="29"/>
      <c r="P237" s="29"/>
      <c r="Q237" s="29"/>
      <c r="R237" s="29"/>
      <c r="S237" s="29"/>
      <c r="T237" s="44">
        <f>SUM(H237:S237)</f>
        <v>0</v>
      </c>
      <c r="U237" s="49"/>
      <c r="V237" s="67"/>
    </row>
    <row r="238" spans="1:22" s="37" customFormat="1" ht="14.25" customHeight="1" x14ac:dyDescent="0.2">
      <c r="A238" s="70"/>
      <c r="B238" s="70"/>
      <c r="C238" s="76"/>
      <c r="D238" s="73"/>
      <c r="E238" s="73"/>
      <c r="F238" s="15">
        <v>133</v>
      </c>
      <c r="G238" s="16" t="s">
        <v>22</v>
      </c>
      <c r="H238" s="35"/>
      <c r="I238" s="35"/>
      <c r="J238" s="35"/>
      <c r="K238" s="35"/>
      <c r="L238" s="35"/>
      <c r="M238" s="35"/>
      <c r="N238" s="35"/>
      <c r="O238" s="35"/>
      <c r="P238" s="35"/>
      <c r="Q238" s="29"/>
      <c r="R238" s="29"/>
      <c r="S238" s="29"/>
      <c r="T238" s="44">
        <f>SUM(H238:S238)</f>
        <v>0</v>
      </c>
      <c r="U238" s="49">
        <f>T238/12</f>
        <v>0</v>
      </c>
      <c r="V238" s="67"/>
    </row>
    <row r="239" spans="1:22" s="37" customFormat="1" ht="15" customHeight="1" thickBot="1" x14ac:dyDescent="0.25">
      <c r="A239" s="71"/>
      <c r="B239" s="71"/>
      <c r="C239" s="77"/>
      <c r="D239" s="74"/>
      <c r="E239" s="74"/>
      <c r="F239" s="30">
        <v>232</v>
      </c>
      <c r="G239" s="26" t="s">
        <v>21</v>
      </c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8"/>
      <c r="U239" s="48">
        <v>0</v>
      </c>
      <c r="V239" s="68"/>
    </row>
    <row r="240" spans="1:22" s="37" customFormat="1" ht="14.25" customHeight="1" x14ac:dyDescent="0.2">
      <c r="A240" s="151">
        <v>55</v>
      </c>
      <c r="B240" s="69"/>
      <c r="C240" s="75">
        <v>1523752</v>
      </c>
      <c r="D240" s="72" t="s">
        <v>103</v>
      </c>
      <c r="E240" s="152" t="s">
        <v>82</v>
      </c>
      <c r="F240" s="56">
        <v>144</v>
      </c>
      <c r="G240" s="31" t="s">
        <v>74</v>
      </c>
      <c r="H240" s="50">
        <v>800000</v>
      </c>
      <c r="I240" s="50">
        <v>800000</v>
      </c>
      <c r="J240" s="50">
        <v>800000</v>
      </c>
      <c r="K240" s="50">
        <v>800000</v>
      </c>
      <c r="L240" s="50">
        <v>800000</v>
      </c>
      <c r="M240" s="50">
        <v>800000</v>
      </c>
      <c r="N240" s="50">
        <v>800000</v>
      </c>
      <c r="O240" s="50">
        <v>800000</v>
      </c>
      <c r="P240" s="50">
        <v>800000</v>
      </c>
      <c r="Q240" s="50">
        <v>800000</v>
      </c>
      <c r="R240" s="50">
        <v>800000</v>
      </c>
      <c r="S240" s="50">
        <v>800000</v>
      </c>
      <c r="T240" s="44">
        <f>SUM(H240:S240)</f>
        <v>9600000</v>
      </c>
      <c r="U240" s="44">
        <f>T240/12</f>
        <v>800000</v>
      </c>
      <c r="V240" s="66">
        <f>SUM(T240:U244)</f>
        <v>10400000</v>
      </c>
    </row>
    <row r="241" spans="1:22" s="37" customFormat="1" ht="14.25" customHeight="1" x14ac:dyDescent="0.2">
      <c r="A241" s="153"/>
      <c r="B241" s="70"/>
      <c r="C241" s="76"/>
      <c r="D241" s="73"/>
      <c r="E241" s="154"/>
      <c r="F241" s="57">
        <v>123</v>
      </c>
      <c r="G241" s="32" t="s">
        <v>96</v>
      </c>
      <c r="H241" s="5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44">
        <f t="shared" ref="T241:T246" si="24">SUM(H241:S241)</f>
        <v>0</v>
      </c>
      <c r="U241" s="44">
        <f t="shared" ref="U241:U287" si="25">T241/12</f>
        <v>0</v>
      </c>
      <c r="V241" s="67"/>
    </row>
    <row r="242" spans="1:22" s="37" customFormat="1" ht="14.25" customHeight="1" x14ac:dyDescent="0.2">
      <c r="A242" s="153"/>
      <c r="B242" s="70"/>
      <c r="C242" s="76"/>
      <c r="D242" s="73"/>
      <c r="E242" s="154"/>
      <c r="F242" s="57">
        <v>131</v>
      </c>
      <c r="G242" s="32" t="s">
        <v>26</v>
      </c>
      <c r="H242" s="55"/>
      <c r="I242" s="35"/>
      <c r="J242" s="35"/>
      <c r="K242" s="35"/>
      <c r="L242" s="35"/>
      <c r="M242" s="35"/>
      <c r="N242" s="35"/>
      <c r="O242" s="29"/>
      <c r="P242" s="29"/>
      <c r="Q242" s="29"/>
      <c r="R242" s="29"/>
      <c r="S242" s="29"/>
      <c r="T242" s="44">
        <f t="shared" si="24"/>
        <v>0</v>
      </c>
      <c r="U242" s="44">
        <f t="shared" si="25"/>
        <v>0</v>
      </c>
      <c r="V242" s="67"/>
    </row>
    <row r="243" spans="1:22" s="37" customFormat="1" ht="14.25" customHeight="1" x14ac:dyDescent="0.2">
      <c r="A243" s="153"/>
      <c r="B243" s="70"/>
      <c r="C243" s="76"/>
      <c r="D243" s="73"/>
      <c r="E243" s="154"/>
      <c r="F243" s="57">
        <v>133</v>
      </c>
      <c r="G243" s="32" t="s">
        <v>22</v>
      </c>
      <c r="H243" s="55"/>
      <c r="I243" s="35"/>
      <c r="J243" s="35"/>
      <c r="K243" s="35"/>
      <c r="L243" s="35"/>
      <c r="M243" s="35"/>
      <c r="N243" s="35"/>
      <c r="O243" s="35"/>
      <c r="P243" s="35"/>
      <c r="Q243" s="29"/>
      <c r="R243" s="29"/>
      <c r="S243" s="29"/>
      <c r="T243" s="44">
        <f t="shared" si="24"/>
        <v>0</v>
      </c>
      <c r="U243" s="44">
        <f t="shared" si="25"/>
        <v>0</v>
      </c>
      <c r="V243" s="67"/>
    </row>
    <row r="244" spans="1:22" s="37" customFormat="1" ht="15" customHeight="1" thickBot="1" x14ac:dyDescent="0.25">
      <c r="A244" s="153"/>
      <c r="B244" s="70"/>
      <c r="C244" s="77"/>
      <c r="D244" s="74"/>
      <c r="E244" s="155"/>
      <c r="F244" s="58">
        <v>232</v>
      </c>
      <c r="G244" s="33" t="s">
        <v>21</v>
      </c>
      <c r="H244" s="47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4">
        <f t="shared" si="24"/>
        <v>0</v>
      </c>
      <c r="U244" s="44">
        <f t="shared" si="25"/>
        <v>0</v>
      </c>
      <c r="V244" s="67"/>
    </row>
    <row r="245" spans="1:22" s="37" customFormat="1" ht="21.75" customHeight="1" x14ac:dyDescent="0.2">
      <c r="A245" s="42">
        <v>56</v>
      </c>
      <c r="B245" s="59"/>
      <c r="C245" s="156">
        <v>6634596</v>
      </c>
      <c r="D245" s="157" t="s">
        <v>104</v>
      </c>
      <c r="E245" s="157" t="s">
        <v>82</v>
      </c>
      <c r="F245" s="158">
        <v>144</v>
      </c>
      <c r="G245" s="16" t="s">
        <v>74</v>
      </c>
      <c r="H245" s="50">
        <v>1200000</v>
      </c>
      <c r="I245" s="50">
        <v>1200000</v>
      </c>
      <c r="J245" s="50">
        <v>1200000</v>
      </c>
      <c r="K245" s="50">
        <v>1200000</v>
      </c>
      <c r="L245" s="50">
        <v>1200000</v>
      </c>
      <c r="M245" s="50">
        <v>1200000</v>
      </c>
      <c r="N245" s="50">
        <v>1200000</v>
      </c>
      <c r="O245" s="50">
        <v>1200000</v>
      </c>
      <c r="P245" s="50">
        <v>1200000</v>
      </c>
      <c r="Q245" s="50">
        <v>1200000</v>
      </c>
      <c r="R245" s="50">
        <v>1200000</v>
      </c>
      <c r="S245" s="50">
        <v>1200000</v>
      </c>
      <c r="T245" s="44">
        <f t="shared" si="24"/>
        <v>14400000</v>
      </c>
      <c r="U245" s="44">
        <f t="shared" si="25"/>
        <v>1200000</v>
      </c>
      <c r="V245" s="159">
        <f>T245+U245</f>
        <v>15600000</v>
      </c>
    </row>
    <row r="246" spans="1:22" s="37" customFormat="1" ht="20.25" customHeight="1" thickBot="1" x14ac:dyDescent="0.25">
      <c r="A246" s="42">
        <v>57</v>
      </c>
      <c r="B246" s="59"/>
      <c r="C246" s="61">
        <v>2604939</v>
      </c>
      <c r="D246" s="38" t="s">
        <v>105</v>
      </c>
      <c r="E246" s="38" t="s">
        <v>82</v>
      </c>
      <c r="F246" s="43">
        <v>144</v>
      </c>
      <c r="G246" s="24" t="s">
        <v>74</v>
      </c>
      <c r="H246" s="55">
        <v>500000</v>
      </c>
      <c r="I246" s="55">
        <v>500000</v>
      </c>
      <c r="J246" s="55">
        <v>500000</v>
      </c>
      <c r="K246" s="55">
        <v>500000</v>
      </c>
      <c r="L246" s="55">
        <v>500000</v>
      </c>
      <c r="M246" s="55">
        <v>500000</v>
      </c>
      <c r="N246" s="55">
        <v>500000</v>
      </c>
      <c r="O246" s="55">
        <v>500000</v>
      </c>
      <c r="P246" s="55">
        <v>500000</v>
      </c>
      <c r="Q246" s="55">
        <v>500000</v>
      </c>
      <c r="R246" s="55">
        <v>500000</v>
      </c>
      <c r="S246" s="35">
        <v>500000</v>
      </c>
      <c r="T246" s="44">
        <f t="shared" si="24"/>
        <v>6000000</v>
      </c>
      <c r="U246" s="44">
        <f t="shared" si="25"/>
        <v>500000</v>
      </c>
      <c r="V246" s="60"/>
    </row>
    <row r="247" spans="1:22" s="37" customFormat="1" ht="15" x14ac:dyDescent="0.2">
      <c r="A247" s="69">
        <v>58</v>
      </c>
      <c r="B247" s="69"/>
      <c r="C247" s="66">
        <v>3359391</v>
      </c>
      <c r="D247" s="72" t="s">
        <v>108</v>
      </c>
      <c r="E247" s="118"/>
      <c r="F247" s="53">
        <v>111</v>
      </c>
      <c r="G247" s="25" t="s">
        <v>19</v>
      </c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44">
        <f>SUM(H247:S247)</f>
        <v>0</v>
      </c>
      <c r="U247" s="44">
        <f>T247/12</f>
        <v>0</v>
      </c>
      <c r="V247" s="66">
        <f>SUM(T247:U250)</f>
        <v>6066666.666666667</v>
      </c>
    </row>
    <row r="248" spans="1:22" s="37" customFormat="1" ht="15" customHeight="1" x14ac:dyDescent="0.2">
      <c r="A248" s="70"/>
      <c r="B248" s="70"/>
      <c r="C248" s="67"/>
      <c r="D248" s="73"/>
      <c r="E248" s="73" t="s">
        <v>82</v>
      </c>
      <c r="F248" s="15">
        <v>113</v>
      </c>
      <c r="G248" s="16" t="s">
        <v>20</v>
      </c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44">
        <f>SUM(H248:S248)</f>
        <v>0</v>
      </c>
      <c r="U248" s="49">
        <f>T248/12</f>
        <v>0</v>
      </c>
      <c r="V248" s="67"/>
    </row>
    <row r="249" spans="1:22" s="37" customFormat="1" ht="15" customHeight="1" x14ac:dyDescent="0.2">
      <c r="A249" s="70"/>
      <c r="B249" s="70"/>
      <c r="C249" s="67"/>
      <c r="D249" s="73"/>
      <c r="E249" s="73"/>
      <c r="F249" s="15">
        <v>144</v>
      </c>
      <c r="G249" s="16" t="s">
        <v>33</v>
      </c>
      <c r="H249" s="35">
        <v>800000</v>
      </c>
      <c r="I249" s="35">
        <v>800000</v>
      </c>
      <c r="J249" s="35">
        <v>800000</v>
      </c>
      <c r="K249" s="35">
        <v>800000</v>
      </c>
      <c r="L249" s="35">
        <v>800000</v>
      </c>
      <c r="M249" s="35">
        <v>800000</v>
      </c>
      <c r="N249" s="35">
        <v>800000</v>
      </c>
      <c r="O249" s="35"/>
      <c r="P249" s="35"/>
      <c r="Q249" s="35"/>
      <c r="R249" s="35"/>
      <c r="S249" s="35"/>
      <c r="T249" s="44">
        <f>SUM(H249:S249)</f>
        <v>5600000</v>
      </c>
      <c r="U249" s="49">
        <f>T249/12</f>
        <v>466666.66666666669</v>
      </c>
      <c r="V249" s="67"/>
    </row>
    <row r="250" spans="1:22" s="37" customFormat="1" ht="15.75" thickBot="1" x14ac:dyDescent="0.25">
      <c r="A250" s="71"/>
      <c r="B250" s="71"/>
      <c r="C250" s="68"/>
      <c r="D250" s="74"/>
      <c r="E250" s="117"/>
      <c r="F250" s="30">
        <v>232</v>
      </c>
      <c r="G250" s="121" t="s">
        <v>21</v>
      </c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8"/>
      <c r="U250" s="48">
        <v>0</v>
      </c>
      <c r="V250" s="68"/>
    </row>
    <row r="251" spans="1:22" s="37" customFormat="1" ht="15" x14ac:dyDescent="0.2">
      <c r="A251" s="69">
        <v>59</v>
      </c>
      <c r="B251" s="69"/>
      <c r="C251" s="66">
        <v>1423437</v>
      </c>
      <c r="D251" s="72" t="s">
        <v>109</v>
      </c>
      <c r="E251" s="118"/>
      <c r="F251" s="53">
        <v>111</v>
      </c>
      <c r="G251" s="25" t="s">
        <v>19</v>
      </c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44">
        <f>SUM(H251:S251)</f>
        <v>0</v>
      </c>
      <c r="U251" s="44">
        <f>T251/12</f>
        <v>0</v>
      </c>
      <c r="V251" s="66">
        <f>SUM(T251:U254)</f>
        <v>5200000</v>
      </c>
    </row>
    <row r="252" spans="1:22" s="37" customFormat="1" ht="15" customHeight="1" x14ac:dyDescent="0.2">
      <c r="A252" s="70"/>
      <c r="B252" s="70"/>
      <c r="C252" s="67"/>
      <c r="D252" s="73"/>
      <c r="E252" s="73" t="s">
        <v>82</v>
      </c>
      <c r="F252" s="15">
        <v>113</v>
      </c>
      <c r="G252" s="16" t="s">
        <v>20</v>
      </c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44">
        <f>SUM(H252:S252)</f>
        <v>0</v>
      </c>
      <c r="U252" s="49">
        <f>T252/12</f>
        <v>0</v>
      </c>
      <c r="V252" s="67"/>
    </row>
    <row r="253" spans="1:22" s="37" customFormat="1" ht="15" customHeight="1" x14ac:dyDescent="0.2">
      <c r="A253" s="70"/>
      <c r="B253" s="70"/>
      <c r="C253" s="67"/>
      <c r="D253" s="73"/>
      <c r="E253" s="73"/>
      <c r="F253" s="15">
        <v>144</v>
      </c>
      <c r="G253" s="16" t="s">
        <v>33</v>
      </c>
      <c r="H253" s="35">
        <v>400000</v>
      </c>
      <c r="I253" s="35">
        <v>400000</v>
      </c>
      <c r="J253" s="35">
        <v>400000</v>
      </c>
      <c r="K253" s="35">
        <v>400000</v>
      </c>
      <c r="L253" s="35">
        <v>400000</v>
      </c>
      <c r="M253" s="35">
        <v>400000</v>
      </c>
      <c r="N253" s="35">
        <v>400000</v>
      </c>
      <c r="O253" s="35">
        <v>400000</v>
      </c>
      <c r="P253" s="35">
        <v>400000</v>
      </c>
      <c r="Q253" s="35">
        <v>400000</v>
      </c>
      <c r="R253" s="35">
        <v>400000</v>
      </c>
      <c r="S253" s="35">
        <v>400000</v>
      </c>
      <c r="T253" s="44">
        <f>SUM(H253:S253)</f>
        <v>4800000</v>
      </c>
      <c r="U253" s="49">
        <f>T253/12</f>
        <v>400000</v>
      </c>
      <c r="V253" s="67"/>
    </row>
    <row r="254" spans="1:22" s="37" customFormat="1" ht="15.75" thickBot="1" x14ac:dyDescent="0.25">
      <c r="A254" s="71"/>
      <c r="B254" s="71"/>
      <c r="C254" s="68"/>
      <c r="D254" s="74"/>
      <c r="E254" s="117"/>
      <c r="F254" s="30">
        <v>232</v>
      </c>
      <c r="G254" s="121" t="s">
        <v>21</v>
      </c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8"/>
      <c r="U254" s="48">
        <v>0</v>
      </c>
      <c r="V254" s="68"/>
    </row>
    <row r="255" spans="1:22" s="37" customFormat="1" ht="15" x14ac:dyDescent="0.2">
      <c r="A255" s="69">
        <v>60</v>
      </c>
      <c r="B255" s="69"/>
      <c r="C255" s="66">
        <v>8149641</v>
      </c>
      <c r="D255" s="72" t="s">
        <v>110</v>
      </c>
      <c r="E255" s="118"/>
      <c r="F255" s="53">
        <v>111</v>
      </c>
      <c r="G255" s="25" t="s">
        <v>19</v>
      </c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44">
        <f>SUM(H255:S255)</f>
        <v>0</v>
      </c>
      <c r="U255" s="44">
        <f>T255/12</f>
        <v>0</v>
      </c>
      <c r="V255" s="66">
        <f>SUM(T255:U258)</f>
        <v>5200000</v>
      </c>
    </row>
    <row r="256" spans="1:22" s="37" customFormat="1" ht="15" customHeight="1" x14ac:dyDescent="0.2">
      <c r="A256" s="70"/>
      <c r="B256" s="70"/>
      <c r="C256" s="67"/>
      <c r="D256" s="73"/>
      <c r="E256" s="73" t="s">
        <v>82</v>
      </c>
      <c r="F256" s="15">
        <v>113</v>
      </c>
      <c r="G256" s="16" t="s">
        <v>20</v>
      </c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44">
        <f>SUM(H256:S256)</f>
        <v>0</v>
      </c>
      <c r="U256" s="49">
        <f>T256/12</f>
        <v>0</v>
      </c>
      <c r="V256" s="67"/>
    </row>
    <row r="257" spans="1:24" s="37" customFormat="1" ht="15" customHeight="1" x14ac:dyDescent="0.2">
      <c r="A257" s="70"/>
      <c r="B257" s="70"/>
      <c r="C257" s="67"/>
      <c r="D257" s="73"/>
      <c r="E257" s="73"/>
      <c r="F257" s="15">
        <v>144</v>
      </c>
      <c r="G257" s="16" t="s">
        <v>33</v>
      </c>
      <c r="H257" s="35">
        <v>400000</v>
      </c>
      <c r="I257" s="35">
        <v>400000</v>
      </c>
      <c r="J257" s="35">
        <v>400000</v>
      </c>
      <c r="K257" s="35">
        <v>400000</v>
      </c>
      <c r="L257" s="35">
        <v>400000</v>
      </c>
      <c r="M257" s="35">
        <v>400000</v>
      </c>
      <c r="N257" s="35">
        <v>400000</v>
      </c>
      <c r="O257" s="35">
        <v>400000</v>
      </c>
      <c r="P257" s="35">
        <v>400000</v>
      </c>
      <c r="Q257" s="35">
        <v>400000</v>
      </c>
      <c r="R257" s="35">
        <v>400000</v>
      </c>
      <c r="S257" s="35">
        <v>400000</v>
      </c>
      <c r="T257" s="44">
        <f>SUM(H257:S257)</f>
        <v>4800000</v>
      </c>
      <c r="U257" s="49">
        <f>T257/12</f>
        <v>400000</v>
      </c>
      <c r="V257" s="67"/>
    </row>
    <row r="258" spans="1:24" s="37" customFormat="1" ht="15.75" thickBot="1" x14ac:dyDescent="0.25">
      <c r="A258" s="71"/>
      <c r="B258" s="71"/>
      <c r="C258" s="68"/>
      <c r="D258" s="74"/>
      <c r="E258" s="117"/>
      <c r="F258" s="30">
        <v>232</v>
      </c>
      <c r="G258" s="121" t="s">
        <v>21</v>
      </c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8"/>
      <c r="U258" s="48">
        <v>0</v>
      </c>
      <c r="V258" s="68"/>
    </row>
    <row r="259" spans="1:24" s="37" customFormat="1" ht="21.75" customHeight="1" thickBot="1" x14ac:dyDescent="0.25">
      <c r="A259" s="160">
        <v>61</v>
      </c>
      <c r="B259" s="161"/>
      <c r="C259" s="162">
        <v>5082174</v>
      </c>
      <c r="D259" s="163" t="s">
        <v>111</v>
      </c>
      <c r="E259" s="164" t="s">
        <v>82</v>
      </c>
      <c r="F259" s="165">
        <v>144</v>
      </c>
      <c r="G259" s="166" t="s">
        <v>74</v>
      </c>
      <c r="H259" s="167"/>
      <c r="I259" s="167"/>
      <c r="J259" s="167"/>
      <c r="K259" s="167"/>
      <c r="L259" s="167">
        <v>800000</v>
      </c>
      <c r="M259" s="167">
        <v>800000</v>
      </c>
      <c r="N259" s="167">
        <v>800000</v>
      </c>
      <c r="O259" s="167">
        <v>800000</v>
      </c>
      <c r="P259" s="167">
        <v>800000</v>
      </c>
      <c r="Q259" s="167">
        <v>800000</v>
      </c>
      <c r="R259" s="167">
        <v>800000</v>
      </c>
      <c r="S259" s="167">
        <v>800000</v>
      </c>
      <c r="T259" s="168">
        <f t="shared" ref="T259" si="26">SUM(H259:S259)</f>
        <v>6400000</v>
      </c>
      <c r="U259" s="168">
        <f t="shared" ref="U259:U263" si="27">T259/12</f>
        <v>533333.33333333337</v>
      </c>
      <c r="V259" s="169">
        <f>T259+U259</f>
        <v>6933333.333333333</v>
      </c>
    </row>
    <row r="260" spans="1:24" s="17" customFormat="1" ht="21.95" customHeight="1" x14ac:dyDescent="0.2">
      <c r="A260" s="70">
        <v>62</v>
      </c>
      <c r="B260" s="70"/>
      <c r="C260" s="67">
        <v>1327451</v>
      </c>
      <c r="D260" s="73" t="s">
        <v>112</v>
      </c>
      <c r="E260" s="99"/>
      <c r="F260" s="15">
        <v>112</v>
      </c>
      <c r="G260" s="16" t="s">
        <v>51</v>
      </c>
      <c r="H260" s="29"/>
      <c r="I260" s="29"/>
      <c r="J260" s="29">
        <v>1100000</v>
      </c>
      <c r="K260" s="29">
        <v>1100000</v>
      </c>
      <c r="L260" s="29">
        <v>1100000</v>
      </c>
      <c r="M260" s="29">
        <v>1100000</v>
      </c>
      <c r="N260" s="29">
        <v>1100000</v>
      </c>
      <c r="O260" s="29">
        <v>1100000</v>
      </c>
      <c r="P260" s="29">
        <v>1100000</v>
      </c>
      <c r="Q260" s="29">
        <v>1100000</v>
      </c>
      <c r="R260" s="29"/>
      <c r="S260" s="29"/>
      <c r="T260" s="44">
        <f t="shared" ref="T260:T263" si="28">SUM(H260:S260)</f>
        <v>8800000</v>
      </c>
      <c r="U260" s="44">
        <f t="shared" si="27"/>
        <v>733333.33333333337</v>
      </c>
      <c r="V260" s="67">
        <f>SUM(T260:U263)</f>
        <v>17333333.333333336</v>
      </c>
      <c r="X260" s="45"/>
    </row>
    <row r="261" spans="1:24" s="17" customFormat="1" ht="21.95" customHeight="1" x14ac:dyDescent="0.2">
      <c r="A261" s="70"/>
      <c r="B261" s="70"/>
      <c r="C261" s="67"/>
      <c r="D261" s="73"/>
      <c r="E261" s="73" t="s">
        <v>88</v>
      </c>
      <c r="F261" s="15">
        <v>113</v>
      </c>
      <c r="G261" s="131" t="s">
        <v>20</v>
      </c>
      <c r="H261" s="54"/>
      <c r="I261" s="54"/>
      <c r="J261" s="54">
        <v>600000</v>
      </c>
      <c r="K261" s="54">
        <v>600000</v>
      </c>
      <c r="L261" s="54">
        <v>600000</v>
      </c>
      <c r="M261" s="54">
        <v>600000</v>
      </c>
      <c r="N261" s="54">
        <v>600000</v>
      </c>
      <c r="O261" s="54">
        <v>600000</v>
      </c>
      <c r="P261" s="54">
        <v>600000</v>
      </c>
      <c r="Q261" s="54">
        <v>600000</v>
      </c>
      <c r="R261" s="54"/>
      <c r="S261" s="54"/>
      <c r="T261" s="44">
        <f t="shared" si="28"/>
        <v>4800000</v>
      </c>
      <c r="U261" s="44">
        <f t="shared" si="27"/>
        <v>400000</v>
      </c>
      <c r="V261" s="67"/>
      <c r="X261" s="45"/>
    </row>
    <row r="262" spans="1:24" s="17" customFormat="1" ht="21.95" customHeight="1" x14ac:dyDescent="0.2">
      <c r="A262" s="70"/>
      <c r="B262" s="70"/>
      <c r="C262" s="67"/>
      <c r="D262" s="73"/>
      <c r="E262" s="73"/>
      <c r="F262" s="15">
        <v>133</v>
      </c>
      <c r="G262" s="132" t="s">
        <v>22</v>
      </c>
      <c r="H262" s="54"/>
      <c r="I262" s="54"/>
      <c r="J262" s="54">
        <v>300000</v>
      </c>
      <c r="K262" s="54">
        <v>300000</v>
      </c>
      <c r="L262" s="54">
        <v>300000</v>
      </c>
      <c r="M262" s="54">
        <v>300000</v>
      </c>
      <c r="N262" s="54">
        <v>300000</v>
      </c>
      <c r="O262" s="54">
        <v>300000</v>
      </c>
      <c r="P262" s="54">
        <v>300000</v>
      </c>
      <c r="Q262" s="54">
        <v>300000</v>
      </c>
      <c r="R262" s="54"/>
      <c r="S262" s="54"/>
      <c r="T262" s="44">
        <f t="shared" si="28"/>
        <v>2400000</v>
      </c>
      <c r="U262" s="49">
        <f t="shared" si="27"/>
        <v>200000</v>
      </c>
      <c r="V262" s="67"/>
      <c r="X262" s="45"/>
    </row>
    <row r="263" spans="1:24" s="17" customFormat="1" ht="21.95" customHeight="1" thickBot="1" x14ac:dyDescent="0.25">
      <c r="A263" s="71"/>
      <c r="B263" s="71"/>
      <c r="C263" s="68"/>
      <c r="D263" s="74"/>
      <c r="E263" s="117"/>
      <c r="F263" s="124">
        <v>232</v>
      </c>
      <c r="G263" s="101" t="s">
        <v>21</v>
      </c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8">
        <f t="shared" si="28"/>
        <v>0</v>
      </c>
      <c r="U263" s="48">
        <f t="shared" si="27"/>
        <v>0</v>
      </c>
      <c r="V263" s="68"/>
      <c r="X263" s="45"/>
    </row>
    <row r="264" spans="1:24" s="37" customFormat="1" ht="21.75" customHeight="1" thickBot="1" x14ac:dyDescent="0.25">
      <c r="A264" s="174">
        <v>63</v>
      </c>
      <c r="B264" s="161"/>
      <c r="C264" s="162">
        <v>5544811</v>
      </c>
      <c r="D264" s="163" t="s">
        <v>93</v>
      </c>
      <c r="E264" s="164" t="s">
        <v>82</v>
      </c>
      <c r="F264" s="165">
        <v>144</v>
      </c>
      <c r="G264" s="166" t="s">
        <v>74</v>
      </c>
      <c r="H264" s="167"/>
      <c r="I264" s="167"/>
      <c r="J264" s="167"/>
      <c r="K264" s="167"/>
      <c r="L264" s="167"/>
      <c r="M264" s="167"/>
      <c r="N264" s="167">
        <v>1700000</v>
      </c>
      <c r="O264" s="167">
        <v>1700000</v>
      </c>
      <c r="P264" s="167">
        <v>1700000</v>
      </c>
      <c r="Q264" s="167">
        <v>170000</v>
      </c>
      <c r="R264" s="167">
        <v>1700000</v>
      </c>
      <c r="S264" s="167">
        <v>1700000</v>
      </c>
      <c r="T264" s="168">
        <f t="shared" ref="T264" si="29">SUM(H264:S264)</f>
        <v>8670000</v>
      </c>
      <c r="U264" s="168">
        <f t="shared" ref="U264" si="30">T264/12</f>
        <v>722500</v>
      </c>
      <c r="V264" s="175">
        <f t="shared" ref="V264:V270" si="31">T264+U264</f>
        <v>9392500</v>
      </c>
    </row>
    <row r="265" spans="1:24" s="37" customFormat="1" ht="21.75" customHeight="1" thickBot="1" x14ac:dyDescent="0.25">
      <c r="A265" s="174">
        <v>64</v>
      </c>
      <c r="B265" s="161"/>
      <c r="C265" s="162">
        <v>1691764</v>
      </c>
      <c r="D265" s="163" t="s">
        <v>115</v>
      </c>
      <c r="E265" s="164" t="s">
        <v>82</v>
      </c>
      <c r="F265" s="165">
        <v>144</v>
      </c>
      <c r="G265" s="166" t="s">
        <v>74</v>
      </c>
      <c r="H265" s="167"/>
      <c r="I265" s="167"/>
      <c r="J265" s="167">
        <v>400000</v>
      </c>
      <c r="K265" s="167">
        <v>400000</v>
      </c>
      <c r="L265" s="167">
        <v>400000</v>
      </c>
      <c r="M265" s="167">
        <v>400000</v>
      </c>
      <c r="N265" s="167"/>
      <c r="O265" s="167">
        <v>400000</v>
      </c>
      <c r="P265" s="167">
        <v>400000</v>
      </c>
      <c r="Q265" s="167">
        <v>400000</v>
      </c>
      <c r="R265" s="167">
        <v>400000</v>
      </c>
      <c r="S265" s="167">
        <v>400000</v>
      </c>
      <c r="T265" s="168">
        <f t="shared" ref="T265:T266" si="32">SUM(H265:S265)</f>
        <v>3600000</v>
      </c>
      <c r="U265" s="168">
        <f t="shared" ref="U265:U266" si="33">T265/12</f>
        <v>300000</v>
      </c>
      <c r="V265" s="175">
        <f t="shared" si="31"/>
        <v>3900000</v>
      </c>
    </row>
    <row r="266" spans="1:24" s="37" customFormat="1" ht="21.75" customHeight="1" thickBot="1" x14ac:dyDescent="0.25">
      <c r="A266" s="174">
        <v>65</v>
      </c>
      <c r="B266" s="161"/>
      <c r="C266" s="162">
        <v>1509830</v>
      </c>
      <c r="D266" s="163" t="s">
        <v>116</v>
      </c>
      <c r="E266" s="164" t="s">
        <v>82</v>
      </c>
      <c r="F266" s="165">
        <v>144</v>
      </c>
      <c r="G266" s="166" t="s">
        <v>74</v>
      </c>
      <c r="H266" s="167">
        <v>1000000</v>
      </c>
      <c r="I266" s="167">
        <v>1000000</v>
      </c>
      <c r="J266" s="167">
        <v>1000000</v>
      </c>
      <c r="K266" s="167">
        <v>1000000</v>
      </c>
      <c r="L266" s="167">
        <v>1000000</v>
      </c>
      <c r="M266" s="167">
        <v>1000000</v>
      </c>
      <c r="N266" s="167">
        <v>1000000</v>
      </c>
      <c r="O266" s="167">
        <v>1000000</v>
      </c>
      <c r="P266" s="167">
        <v>1000000</v>
      </c>
      <c r="Q266" s="167">
        <v>1000000</v>
      </c>
      <c r="R266" s="167">
        <v>1000000</v>
      </c>
      <c r="S266" s="167">
        <v>1000000</v>
      </c>
      <c r="T266" s="168">
        <f t="shared" si="32"/>
        <v>12000000</v>
      </c>
      <c r="U266" s="168">
        <f t="shared" si="33"/>
        <v>1000000</v>
      </c>
      <c r="V266" s="175">
        <f t="shared" si="31"/>
        <v>13000000</v>
      </c>
    </row>
    <row r="267" spans="1:24" s="37" customFormat="1" ht="21.75" customHeight="1" thickBot="1" x14ac:dyDescent="0.25">
      <c r="A267" s="174">
        <v>66</v>
      </c>
      <c r="B267" s="161"/>
      <c r="C267" s="162">
        <v>3279861</v>
      </c>
      <c r="D267" s="163" t="s">
        <v>117</v>
      </c>
      <c r="E267" s="164" t="s">
        <v>82</v>
      </c>
      <c r="F267" s="165">
        <v>144</v>
      </c>
      <c r="G267" s="166" t="s">
        <v>74</v>
      </c>
      <c r="H267" s="167"/>
      <c r="I267" s="167"/>
      <c r="J267" s="167"/>
      <c r="K267" s="167"/>
      <c r="L267" s="167"/>
      <c r="M267" s="167"/>
      <c r="N267" s="167"/>
      <c r="O267" s="167">
        <v>400000</v>
      </c>
      <c r="P267" s="167">
        <v>400000</v>
      </c>
      <c r="Q267" s="167">
        <v>400000</v>
      </c>
      <c r="R267" s="167">
        <v>400000</v>
      </c>
      <c r="S267" s="167">
        <v>400000</v>
      </c>
      <c r="T267" s="168">
        <f t="shared" ref="T267" si="34">SUM(H267:S267)</f>
        <v>2000000</v>
      </c>
      <c r="U267" s="168">
        <f t="shared" ref="U267" si="35">T267/12</f>
        <v>166666.66666666666</v>
      </c>
      <c r="V267" s="175">
        <f t="shared" si="31"/>
        <v>2166666.6666666665</v>
      </c>
    </row>
    <row r="268" spans="1:24" s="37" customFormat="1" ht="21.75" customHeight="1" thickBot="1" x14ac:dyDescent="0.25">
      <c r="A268" s="174">
        <v>67</v>
      </c>
      <c r="B268" s="161"/>
      <c r="C268" s="162">
        <v>7279700</v>
      </c>
      <c r="D268" s="163" t="s">
        <v>118</v>
      </c>
      <c r="E268" s="164" t="s">
        <v>82</v>
      </c>
      <c r="F268" s="165">
        <v>144</v>
      </c>
      <c r="G268" s="166" t="s">
        <v>74</v>
      </c>
      <c r="H268" s="167">
        <v>800000</v>
      </c>
      <c r="I268" s="167">
        <v>800000</v>
      </c>
      <c r="J268" s="167">
        <v>800000</v>
      </c>
      <c r="K268" s="167">
        <v>800000</v>
      </c>
      <c r="L268" s="167">
        <v>800000</v>
      </c>
      <c r="M268" s="167">
        <v>800000</v>
      </c>
      <c r="N268" s="167">
        <v>800000</v>
      </c>
      <c r="O268" s="167">
        <v>800000</v>
      </c>
      <c r="P268" s="167">
        <v>800000</v>
      </c>
      <c r="Q268" s="167">
        <v>800000</v>
      </c>
      <c r="R268" s="167">
        <v>800000</v>
      </c>
      <c r="S268" s="167">
        <v>800000</v>
      </c>
      <c r="T268" s="168">
        <f t="shared" ref="T268" si="36">SUM(H268:S268)</f>
        <v>9600000</v>
      </c>
      <c r="U268" s="168">
        <f t="shared" ref="U268" si="37">T268/12</f>
        <v>800000</v>
      </c>
      <c r="V268" s="175">
        <f t="shared" si="31"/>
        <v>10400000</v>
      </c>
    </row>
    <row r="269" spans="1:24" s="37" customFormat="1" ht="21.75" customHeight="1" thickBot="1" x14ac:dyDescent="0.25">
      <c r="A269" s="174">
        <v>68</v>
      </c>
      <c r="B269" s="161"/>
      <c r="C269" s="162">
        <v>6942421</v>
      </c>
      <c r="D269" s="163" t="s">
        <v>119</v>
      </c>
      <c r="E269" s="164" t="s">
        <v>82</v>
      </c>
      <c r="F269" s="165">
        <v>144</v>
      </c>
      <c r="G269" s="166" t="s">
        <v>74</v>
      </c>
      <c r="H269" s="167"/>
      <c r="I269" s="167"/>
      <c r="J269" s="167">
        <v>600000</v>
      </c>
      <c r="K269" s="167">
        <v>600000</v>
      </c>
      <c r="L269" s="167">
        <v>600000</v>
      </c>
      <c r="M269" s="167">
        <v>600000</v>
      </c>
      <c r="N269" s="167"/>
      <c r="O269" s="167"/>
      <c r="P269" s="167"/>
      <c r="Q269" s="167"/>
      <c r="R269" s="167"/>
      <c r="S269" s="167"/>
      <c r="T269" s="168">
        <f t="shared" ref="T269" si="38">SUM(H269:S269)</f>
        <v>2400000</v>
      </c>
      <c r="U269" s="168">
        <f t="shared" ref="U269" si="39">T269/12</f>
        <v>200000</v>
      </c>
      <c r="V269" s="175">
        <f t="shared" si="31"/>
        <v>2600000</v>
      </c>
    </row>
    <row r="270" spans="1:24" s="37" customFormat="1" ht="21.75" customHeight="1" thickBot="1" x14ac:dyDescent="0.25">
      <c r="A270" s="174">
        <v>69</v>
      </c>
      <c r="B270" s="161"/>
      <c r="C270" s="162">
        <v>6719952</v>
      </c>
      <c r="D270" s="163" t="s">
        <v>120</v>
      </c>
      <c r="E270" s="164" t="s">
        <v>82</v>
      </c>
      <c r="F270" s="165">
        <v>144</v>
      </c>
      <c r="G270" s="166" t="s">
        <v>74</v>
      </c>
      <c r="H270" s="167"/>
      <c r="I270" s="167">
        <v>800000</v>
      </c>
      <c r="J270" s="167">
        <v>800000</v>
      </c>
      <c r="K270" s="167">
        <v>800000</v>
      </c>
      <c r="L270" s="167">
        <v>800000</v>
      </c>
      <c r="M270" s="167">
        <v>800000</v>
      </c>
      <c r="N270" s="167">
        <v>800000</v>
      </c>
      <c r="O270" s="167">
        <v>800000</v>
      </c>
      <c r="P270" s="167">
        <v>800000</v>
      </c>
      <c r="Q270" s="167">
        <v>800000</v>
      </c>
      <c r="R270" s="167">
        <v>800000</v>
      </c>
      <c r="S270" s="167">
        <v>800000</v>
      </c>
      <c r="T270" s="168">
        <f t="shared" ref="T270" si="40">SUM(H270:S270)</f>
        <v>8800000</v>
      </c>
      <c r="U270" s="168">
        <f t="shared" ref="U270" si="41">T270/12</f>
        <v>733333.33333333337</v>
      </c>
      <c r="V270" s="175">
        <f t="shared" si="31"/>
        <v>9533333.333333334</v>
      </c>
    </row>
    <row r="271" spans="1:24" s="37" customFormat="1" ht="15" customHeight="1" x14ac:dyDescent="0.2">
      <c r="A271" s="151">
        <v>70</v>
      </c>
      <c r="B271" s="66"/>
      <c r="C271" s="66">
        <v>5814187</v>
      </c>
      <c r="D271" s="72" t="s">
        <v>98</v>
      </c>
      <c r="E271" s="72" t="s">
        <v>82</v>
      </c>
      <c r="F271" s="53">
        <v>123</v>
      </c>
      <c r="G271" s="25" t="s">
        <v>94</v>
      </c>
      <c r="H271" s="135"/>
      <c r="I271" s="135"/>
      <c r="J271" s="135"/>
      <c r="K271" s="135"/>
      <c r="L271" s="135"/>
      <c r="M271" s="135"/>
      <c r="N271" s="135"/>
      <c r="O271" s="135"/>
      <c r="P271" s="135"/>
      <c r="Q271" s="135"/>
      <c r="R271" s="135"/>
      <c r="S271" s="135"/>
      <c r="T271" s="136">
        <f t="shared" ref="T271:T272" si="42">SUM(H271:S271)</f>
        <v>0</v>
      </c>
      <c r="U271" s="136">
        <f t="shared" ref="U271:U284" si="43">T271/12</f>
        <v>0</v>
      </c>
      <c r="V271" s="137">
        <f>SUM(T271:U272)</f>
        <v>5200000</v>
      </c>
    </row>
    <row r="272" spans="1:24" s="37" customFormat="1" ht="15.75" customHeight="1" thickBot="1" x14ac:dyDescent="0.25">
      <c r="A272" s="173"/>
      <c r="B272" s="68"/>
      <c r="C272" s="68"/>
      <c r="D272" s="74"/>
      <c r="E272" s="74"/>
      <c r="F272" s="124">
        <v>144</v>
      </c>
      <c r="G272" s="101" t="s">
        <v>33</v>
      </c>
      <c r="H272" s="46">
        <v>400000</v>
      </c>
      <c r="I272" s="46">
        <v>400000</v>
      </c>
      <c r="J272" s="46">
        <v>400000</v>
      </c>
      <c r="K272" s="46">
        <v>400000</v>
      </c>
      <c r="L272" s="46">
        <v>400000</v>
      </c>
      <c r="M272" s="46">
        <v>400000</v>
      </c>
      <c r="N272" s="46">
        <v>400000</v>
      </c>
      <c r="O272" s="46">
        <v>400000</v>
      </c>
      <c r="P272" s="46">
        <v>400000</v>
      </c>
      <c r="Q272" s="46">
        <v>400000</v>
      </c>
      <c r="R272" s="46">
        <v>400000</v>
      </c>
      <c r="S272" s="46">
        <v>400000</v>
      </c>
      <c r="T272" s="48">
        <f t="shared" si="42"/>
        <v>4800000</v>
      </c>
      <c r="U272" s="48">
        <f t="shared" si="43"/>
        <v>400000</v>
      </c>
      <c r="V272" s="142"/>
    </row>
    <row r="273" spans="1:22" s="37" customFormat="1" ht="15" customHeight="1" x14ac:dyDescent="0.2">
      <c r="A273" s="69">
        <v>71</v>
      </c>
      <c r="B273" s="66"/>
      <c r="C273" s="66">
        <v>5939376</v>
      </c>
      <c r="D273" s="72" t="s">
        <v>122</v>
      </c>
      <c r="E273" s="72" t="s">
        <v>82</v>
      </c>
      <c r="F273" s="53">
        <v>123</v>
      </c>
      <c r="G273" s="25" t="s">
        <v>94</v>
      </c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44">
        <f t="shared" ref="T273:T274" si="44">SUM(H273:S273)</f>
        <v>0</v>
      </c>
      <c r="U273" s="44">
        <f t="shared" si="43"/>
        <v>0</v>
      </c>
      <c r="V273" s="66">
        <f>SUM(T273:U274)</f>
        <v>17875000</v>
      </c>
    </row>
    <row r="274" spans="1:22" s="37" customFormat="1" ht="15.75" customHeight="1" thickBot="1" x14ac:dyDescent="0.25">
      <c r="A274" s="70"/>
      <c r="B274" s="67"/>
      <c r="C274" s="67"/>
      <c r="D274" s="73"/>
      <c r="E274" s="74"/>
      <c r="F274" s="15">
        <v>144</v>
      </c>
      <c r="G274" s="101" t="s">
        <v>33</v>
      </c>
      <c r="H274" s="46"/>
      <c r="I274" s="46">
        <v>1500000</v>
      </c>
      <c r="J274" s="46">
        <v>1500000</v>
      </c>
      <c r="K274" s="46">
        <v>1500000</v>
      </c>
      <c r="L274" s="46">
        <v>1500000</v>
      </c>
      <c r="M274" s="46">
        <v>1500000</v>
      </c>
      <c r="N274" s="46">
        <v>1500000</v>
      </c>
      <c r="O274" s="46">
        <v>1500000</v>
      </c>
      <c r="P274" s="46">
        <v>1500000</v>
      </c>
      <c r="Q274" s="46">
        <v>1500000</v>
      </c>
      <c r="R274" s="46">
        <v>1500000</v>
      </c>
      <c r="S274" s="46">
        <v>1500000</v>
      </c>
      <c r="T274" s="48">
        <f t="shared" si="44"/>
        <v>16500000</v>
      </c>
      <c r="U274" s="48">
        <f t="shared" si="43"/>
        <v>1375000</v>
      </c>
      <c r="V274" s="68"/>
    </row>
    <row r="275" spans="1:22" s="37" customFormat="1" ht="15" customHeight="1" x14ac:dyDescent="0.2">
      <c r="A275" s="69">
        <v>72</v>
      </c>
      <c r="B275" s="66"/>
      <c r="C275" s="66">
        <v>4817532</v>
      </c>
      <c r="D275" s="72" t="s">
        <v>123</v>
      </c>
      <c r="E275" s="72" t="s">
        <v>82</v>
      </c>
      <c r="F275" s="53">
        <v>123</v>
      </c>
      <c r="G275" s="25" t="s">
        <v>94</v>
      </c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44">
        <f t="shared" ref="T275:T276" si="45">SUM(H275:S275)</f>
        <v>0</v>
      </c>
      <c r="U275" s="44">
        <f t="shared" si="43"/>
        <v>0</v>
      </c>
      <c r="V275" s="66">
        <f>SUM(T275:U276)</f>
        <v>10833333.333333334</v>
      </c>
    </row>
    <row r="276" spans="1:22" s="37" customFormat="1" ht="15.75" customHeight="1" thickBot="1" x14ac:dyDescent="0.25">
      <c r="A276" s="70"/>
      <c r="B276" s="67"/>
      <c r="C276" s="67"/>
      <c r="D276" s="73"/>
      <c r="E276" s="74"/>
      <c r="F276" s="15">
        <v>144</v>
      </c>
      <c r="G276" s="101" t="s">
        <v>33</v>
      </c>
      <c r="H276" s="46"/>
      <c r="I276" s="46"/>
      <c r="J276" s="46"/>
      <c r="K276" s="46"/>
      <c r="L276" s="46"/>
      <c r="M276" s="46"/>
      <c r="N276" s="46"/>
      <c r="O276" s="46">
        <v>2000000</v>
      </c>
      <c r="P276" s="46">
        <v>2000000</v>
      </c>
      <c r="Q276" s="46">
        <v>2000000</v>
      </c>
      <c r="R276" s="46">
        <v>2000000</v>
      </c>
      <c r="S276" s="46">
        <v>2000000</v>
      </c>
      <c r="T276" s="48">
        <f t="shared" si="45"/>
        <v>10000000</v>
      </c>
      <c r="U276" s="48">
        <f t="shared" si="43"/>
        <v>833333.33333333337</v>
      </c>
      <c r="V276" s="68"/>
    </row>
    <row r="277" spans="1:22" s="37" customFormat="1" ht="15" customHeight="1" x14ac:dyDescent="0.2">
      <c r="A277" s="69">
        <v>73</v>
      </c>
      <c r="B277" s="66"/>
      <c r="C277" s="66">
        <v>3338731</v>
      </c>
      <c r="D277" s="72" t="s">
        <v>125</v>
      </c>
      <c r="E277" s="72" t="s">
        <v>82</v>
      </c>
      <c r="F277" s="53">
        <v>123</v>
      </c>
      <c r="G277" s="25" t="s">
        <v>94</v>
      </c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44">
        <f t="shared" ref="T277:T278" si="46">SUM(H277:S277)</f>
        <v>0</v>
      </c>
      <c r="U277" s="44">
        <f t="shared" si="43"/>
        <v>0</v>
      </c>
      <c r="V277" s="66">
        <f>SUM(T277:U278)</f>
        <v>10400000</v>
      </c>
    </row>
    <row r="278" spans="1:22" s="37" customFormat="1" ht="15.75" customHeight="1" thickBot="1" x14ac:dyDescent="0.25">
      <c r="A278" s="70"/>
      <c r="B278" s="67"/>
      <c r="C278" s="67"/>
      <c r="D278" s="73"/>
      <c r="E278" s="74"/>
      <c r="F278" s="15">
        <v>144</v>
      </c>
      <c r="G278" s="101" t="s">
        <v>33</v>
      </c>
      <c r="H278" s="46">
        <v>800000</v>
      </c>
      <c r="I278" s="46">
        <v>800000</v>
      </c>
      <c r="J278" s="46">
        <v>800000</v>
      </c>
      <c r="K278" s="46">
        <v>800000</v>
      </c>
      <c r="L278" s="46">
        <v>800000</v>
      </c>
      <c r="M278" s="46">
        <v>800000</v>
      </c>
      <c r="N278" s="46">
        <v>800000</v>
      </c>
      <c r="O278" s="46">
        <v>800000</v>
      </c>
      <c r="P278" s="46">
        <v>800000</v>
      </c>
      <c r="Q278" s="46">
        <v>800000</v>
      </c>
      <c r="R278" s="46">
        <v>800000</v>
      </c>
      <c r="S278" s="46">
        <v>800000</v>
      </c>
      <c r="T278" s="48">
        <f t="shared" si="46"/>
        <v>9600000</v>
      </c>
      <c r="U278" s="48">
        <f t="shared" si="43"/>
        <v>800000</v>
      </c>
      <c r="V278" s="68"/>
    </row>
    <row r="279" spans="1:22" s="37" customFormat="1" ht="15" customHeight="1" x14ac:dyDescent="0.2">
      <c r="A279" s="69">
        <v>74</v>
      </c>
      <c r="B279" s="66"/>
      <c r="C279" s="66">
        <v>1642917</v>
      </c>
      <c r="D279" s="72" t="s">
        <v>126</v>
      </c>
      <c r="E279" s="72" t="s">
        <v>82</v>
      </c>
      <c r="F279" s="53">
        <v>123</v>
      </c>
      <c r="G279" s="25" t="s">
        <v>94</v>
      </c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44">
        <f t="shared" ref="T279:T280" si="47">SUM(H279:S279)</f>
        <v>0</v>
      </c>
      <c r="U279" s="44">
        <f t="shared" si="43"/>
        <v>0</v>
      </c>
      <c r="V279" s="66">
        <f>SUM(T279:U280)</f>
        <v>4333333.333333333</v>
      </c>
    </row>
    <row r="280" spans="1:22" s="37" customFormat="1" ht="15.75" customHeight="1" thickBot="1" x14ac:dyDescent="0.25">
      <c r="A280" s="70"/>
      <c r="B280" s="67"/>
      <c r="C280" s="67"/>
      <c r="D280" s="73"/>
      <c r="E280" s="74"/>
      <c r="F280" s="15">
        <v>144</v>
      </c>
      <c r="G280" s="101" t="s">
        <v>33</v>
      </c>
      <c r="H280" s="46"/>
      <c r="I280" s="46"/>
      <c r="J280" s="46"/>
      <c r="K280" s="46"/>
      <c r="L280" s="46"/>
      <c r="M280" s="46"/>
      <c r="N280" s="46">
        <v>800000</v>
      </c>
      <c r="O280" s="46">
        <v>800000</v>
      </c>
      <c r="P280" s="46"/>
      <c r="Q280" s="46">
        <v>800000</v>
      </c>
      <c r="R280" s="46">
        <v>800000</v>
      </c>
      <c r="S280" s="46">
        <v>800000</v>
      </c>
      <c r="T280" s="48">
        <f t="shared" si="47"/>
        <v>4000000</v>
      </c>
      <c r="U280" s="48">
        <f t="shared" si="43"/>
        <v>333333.33333333331</v>
      </c>
      <c r="V280" s="68"/>
    </row>
    <row r="281" spans="1:22" s="37" customFormat="1" ht="15" customHeight="1" x14ac:dyDescent="0.2">
      <c r="A281" s="69">
        <v>45</v>
      </c>
      <c r="B281" s="66"/>
      <c r="C281" s="66">
        <v>3587699</v>
      </c>
      <c r="D281" s="72" t="s">
        <v>127</v>
      </c>
      <c r="E281" s="72" t="s">
        <v>82</v>
      </c>
      <c r="F281" s="53">
        <v>123</v>
      </c>
      <c r="G281" s="25" t="s">
        <v>94</v>
      </c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44">
        <f t="shared" ref="T281:T282" si="48">SUM(H281:S281)</f>
        <v>0</v>
      </c>
      <c r="U281" s="44">
        <f t="shared" si="43"/>
        <v>0</v>
      </c>
      <c r="V281" s="66">
        <f>SUM(T281:U282)</f>
        <v>4333333.333333333</v>
      </c>
    </row>
    <row r="282" spans="1:22" s="37" customFormat="1" ht="15.75" customHeight="1" thickBot="1" x14ac:dyDescent="0.25">
      <c r="A282" s="70"/>
      <c r="B282" s="67"/>
      <c r="C282" s="67"/>
      <c r="D282" s="73"/>
      <c r="E282" s="74"/>
      <c r="F282" s="15">
        <v>144</v>
      </c>
      <c r="G282" s="101" t="s">
        <v>33</v>
      </c>
      <c r="H282" s="46"/>
      <c r="I282" s="46"/>
      <c r="J282" s="46"/>
      <c r="K282" s="46"/>
      <c r="L282" s="46"/>
      <c r="M282" s="46"/>
      <c r="N282" s="46"/>
      <c r="O282" s="46">
        <v>800000</v>
      </c>
      <c r="P282" s="46">
        <v>800000</v>
      </c>
      <c r="Q282" s="46">
        <v>800000</v>
      </c>
      <c r="R282" s="46">
        <v>800000</v>
      </c>
      <c r="S282" s="46">
        <v>800000</v>
      </c>
      <c r="T282" s="48">
        <f t="shared" si="48"/>
        <v>4000000</v>
      </c>
      <c r="U282" s="48">
        <f t="shared" si="43"/>
        <v>333333.33333333331</v>
      </c>
      <c r="V282" s="68"/>
    </row>
    <row r="283" spans="1:22" s="37" customFormat="1" ht="15" customHeight="1" x14ac:dyDescent="0.2">
      <c r="A283" s="151">
        <v>76</v>
      </c>
      <c r="B283" s="66"/>
      <c r="C283" s="66">
        <v>8567756</v>
      </c>
      <c r="D283" s="72" t="s">
        <v>128</v>
      </c>
      <c r="E283" s="72" t="s">
        <v>82</v>
      </c>
      <c r="F283" s="53">
        <v>123</v>
      </c>
      <c r="G283" s="25" t="s">
        <v>94</v>
      </c>
      <c r="H283" s="135"/>
      <c r="I283" s="135"/>
      <c r="J283" s="135"/>
      <c r="K283" s="135"/>
      <c r="L283" s="135"/>
      <c r="M283" s="135"/>
      <c r="N283" s="135"/>
      <c r="O283" s="135"/>
      <c r="P283" s="135"/>
      <c r="Q283" s="135"/>
      <c r="R283" s="135"/>
      <c r="S283" s="135"/>
      <c r="T283" s="136">
        <f t="shared" ref="T283:T284" si="49">SUM(H283:S283)</f>
        <v>0</v>
      </c>
      <c r="U283" s="136">
        <f t="shared" si="43"/>
        <v>0</v>
      </c>
      <c r="V283" s="137">
        <f>SUM(T283:U284)</f>
        <v>4333333.333333333</v>
      </c>
    </row>
    <row r="284" spans="1:22" s="37" customFormat="1" ht="15.75" customHeight="1" thickBot="1" x14ac:dyDescent="0.25">
      <c r="A284" s="173"/>
      <c r="B284" s="68"/>
      <c r="C284" s="68"/>
      <c r="D284" s="74"/>
      <c r="E284" s="74"/>
      <c r="F284" s="124">
        <v>144</v>
      </c>
      <c r="G284" s="101" t="s">
        <v>33</v>
      </c>
      <c r="H284" s="46"/>
      <c r="I284" s="46"/>
      <c r="J284" s="46">
        <v>500000</v>
      </c>
      <c r="K284" s="46">
        <v>500000</v>
      </c>
      <c r="L284" s="46">
        <v>500000</v>
      </c>
      <c r="M284" s="46">
        <v>500000</v>
      </c>
      <c r="N284" s="46"/>
      <c r="O284" s="46">
        <v>500000</v>
      </c>
      <c r="P284" s="46">
        <v>500000</v>
      </c>
      <c r="Q284" s="46">
        <v>500000</v>
      </c>
      <c r="R284" s="46">
        <v>500000</v>
      </c>
      <c r="S284" s="46"/>
      <c r="T284" s="48">
        <f t="shared" si="49"/>
        <v>4000000</v>
      </c>
      <c r="U284" s="48">
        <f t="shared" si="43"/>
        <v>333333.33333333331</v>
      </c>
      <c r="V284" s="142"/>
    </row>
    <row r="285" spans="1:22" s="37" customFormat="1" ht="14.25" customHeight="1" x14ac:dyDescent="0.2">
      <c r="A285" s="170"/>
      <c r="B285" s="171"/>
      <c r="C285" s="156"/>
      <c r="D285" s="157"/>
      <c r="E285" s="157"/>
      <c r="F285" s="158"/>
      <c r="G285" s="16"/>
      <c r="H285" s="97"/>
      <c r="I285" s="125"/>
      <c r="J285" s="125"/>
      <c r="K285" s="125"/>
      <c r="L285" s="125"/>
      <c r="M285" s="125"/>
      <c r="N285" s="125"/>
      <c r="O285" s="125"/>
      <c r="P285" s="125"/>
      <c r="Q285" s="29"/>
      <c r="R285" s="29"/>
      <c r="S285" s="29"/>
      <c r="T285" s="44"/>
      <c r="U285" s="44"/>
      <c r="V285" s="172"/>
    </row>
    <row r="286" spans="1:22" s="37" customFormat="1" ht="14.25" customHeight="1" x14ac:dyDescent="0.2">
      <c r="A286" s="42"/>
      <c r="B286" s="59"/>
      <c r="C286" s="61"/>
      <c r="D286" s="38"/>
      <c r="E286" s="38"/>
      <c r="F286" s="43"/>
      <c r="G286" s="24"/>
      <c r="H286" s="50"/>
      <c r="I286" s="54"/>
      <c r="J286" s="54"/>
      <c r="K286" s="54"/>
      <c r="L286" s="54"/>
      <c r="M286" s="54"/>
      <c r="N286" s="54"/>
      <c r="O286" s="54"/>
      <c r="P286" s="54"/>
      <c r="Q286" s="35"/>
      <c r="R286" s="35"/>
      <c r="S286" s="35"/>
      <c r="T286" s="49"/>
      <c r="U286" s="44"/>
      <c r="V286" s="60"/>
    </row>
    <row r="287" spans="1:22" s="37" customFormat="1" ht="15" customHeight="1" thickBot="1" x14ac:dyDescent="0.25">
      <c r="A287" s="42"/>
      <c r="B287" s="59"/>
      <c r="C287" s="61"/>
      <c r="D287" s="38"/>
      <c r="E287" s="38"/>
      <c r="F287" s="43"/>
      <c r="G287" s="24"/>
      <c r="H287" s="47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8"/>
      <c r="U287" s="44">
        <f t="shared" si="25"/>
        <v>0</v>
      </c>
      <c r="V287" s="60"/>
    </row>
    <row r="288" spans="1:22" ht="15" x14ac:dyDescent="0.25">
      <c r="A288" s="83" t="s">
        <v>16</v>
      </c>
      <c r="B288" s="84"/>
      <c r="C288" s="84"/>
      <c r="D288" s="85"/>
      <c r="E288" s="62"/>
      <c r="F288" s="62"/>
      <c r="G288" s="62"/>
      <c r="H288" s="22">
        <f t="shared" ref="H288:V288" si="50">SUM(H9:H287)</f>
        <v>77430000</v>
      </c>
      <c r="I288" s="22">
        <f t="shared" si="50"/>
        <v>91730000</v>
      </c>
      <c r="J288" s="22">
        <f t="shared" si="50"/>
        <v>88930000</v>
      </c>
      <c r="K288" s="22">
        <f t="shared" si="50"/>
        <v>88630000</v>
      </c>
      <c r="L288" s="22">
        <f t="shared" si="50"/>
        <v>90380000</v>
      </c>
      <c r="M288" s="22">
        <f t="shared" si="50"/>
        <v>92810000</v>
      </c>
      <c r="N288" s="22">
        <f t="shared" si="50"/>
        <v>87980000</v>
      </c>
      <c r="O288" s="22">
        <f t="shared" si="50"/>
        <v>93030000</v>
      </c>
      <c r="P288" s="22">
        <f t="shared" si="50"/>
        <v>92980000</v>
      </c>
      <c r="Q288" s="22">
        <f t="shared" si="50"/>
        <v>86050000</v>
      </c>
      <c r="R288" s="22">
        <f t="shared" si="50"/>
        <v>72780000</v>
      </c>
      <c r="S288" s="22">
        <f t="shared" si="50"/>
        <v>73880000</v>
      </c>
      <c r="T288" s="22">
        <f t="shared" si="50"/>
        <v>1031910000</v>
      </c>
      <c r="U288" s="22">
        <f t="shared" si="50"/>
        <v>81412499.999999985</v>
      </c>
      <c r="V288" s="22">
        <f t="shared" si="50"/>
        <v>1106822500</v>
      </c>
    </row>
    <row r="289" spans="1:22" ht="16.5" x14ac:dyDescent="0.3">
      <c r="A289" s="36"/>
      <c r="B289" s="4"/>
      <c r="C289" s="14"/>
      <c r="D289" s="39" t="s">
        <v>35</v>
      </c>
      <c r="E289" s="11"/>
      <c r="F289" s="6"/>
      <c r="G289" s="11"/>
      <c r="H289" s="12"/>
      <c r="I289" s="13"/>
      <c r="J289" s="13"/>
      <c r="K289" s="13"/>
      <c r="L289" s="13"/>
      <c r="M289" s="8"/>
      <c r="N289" s="8"/>
      <c r="O289" s="8"/>
      <c r="P289" s="8"/>
      <c r="Q289" s="8"/>
      <c r="R289" s="9"/>
      <c r="S289" s="8"/>
      <c r="T289" s="10"/>
      <c r="U289" s="10"/>
      <c r="V289" s="10"/>
    </row>
    <row r="290" spans="1:22" ht="16.5" x14ac:dyDescent="0.3">
      <c r="A290" s="36"/>
      <c r="B290" s="4"/>
      <c r="C290" s="5"/>
      <c r="D290" s="40"/>
      <c r="E290" s="6"/>
      <c r="G290" s="6"/>
      <c r="H290" s="7"/>
      <c r="I290" s="8"/>
      <c r="J290" s="8"/>
      <c r="K290" s="8"/>
      <c r="L290" s="8"/>
      <c r="M290" s="8"/>
      <c r="N290" s="8"/>
      <c r="O290" s="8"/>
      <c r="P290" s="8"/>
      <c r="Q290" s="8"/>
      <c r="R290" s="9"/>
      <c r="S290" s="8"/>
      <c r="T290" s="10"/>
      <c r="U290" s="10"/>
      <c r="V290" s="10"/>
    </row>
  </sheetData>
  <autoFilter ref="A8:V119"/>
  <mergeCells count="375">
    <mergeCell ref="A281:A282"/>
    <mergeCell ref="B281:B282"/>
    <mergeCell ref="C281:C282"/>
    <mergeCell ref="D281:D282"/>
    <mergeCell ref="E281:E282"/>
    <mergeCell ref="V281:V282"/>
    <mergeCell ref="A283:A284"/>
    <mergeCell ref="B283:B284"/>
    <mergeCell ref="C283:C284"/>
    <mergeCell ref="D283:D284"/>
    <mergeCell ref="E283:E284"/>
    <mergeCell ref="V283:V284"/>
    <mergeCell ref="A277:A278"/>
    <mergeCell ref="B277:B278"/>
    <mergeCell ref="C277:C278"/>
    <mergeCell ref="D277:D278"/>
    <mergeCell ref="E277:E278"/>
    <mergeCell ref="V277:V278"/>
    <mergeCell ref="A279:A280"/>
    <mergeCell ref="B279:B280"/>
    <mergeCell ref="C279:C280"/>
    <mergeCell ref="D279:D280"/>
    <mergeCell ref="E279:E280"/>
    <mergeCell ref="V279:V280"/>
    <mergeCell ref="A273:A274"/>
    <mergeCell ref="B273:B274"/>
    <mergeCell ref="C273:C274"/>
    <mergeCell ref="D273:D274"/>
    <mergeCell ref="E273:E274"/>
    <mergeCell ref="V273:V274"/>
    <mergeCell ref="A275:A276"/>
    <mergeCell ref="B275:B276"/>
    <mergeCell ref="C275:C276"/>
    <mergeCell ref="D275:D276"/>
    <mergeCell ref="E275:E276"/>
    <mergeCell ref="V275:V276"/>
    <mergeCell ref="A260:A263"/>
    <mergeCell ref="B260:B263"/>
    <mergeCell ref="C260:C263"/>
    <mergeCell ref="D260:D263"/>
    <mergeCell ref="V260:V263"/>
    <mergeCell ref="E261:E262"/>
    <mergeCell ref="A271:A272"/>
    <mergeCell ref="B271:B272"/>
    <mergeCell ref="C271:C272"/>
    <mergeCell ref="D271:D272"/>
    <mergeCell ref="E271:E272"/>
    <mergeCell ref="V271:V272"/>
    <mergeCell ref="A251:A254"/>
    <mergeCell ref="B251:B254"/>
    <mergeCell ref="C251:C254"/>
    <mergeCell ref="D251:D254"/>
    <mergeCell ref="V251:V254"/>
    <mergeCell ref="E252:E253"/>
    <mergeCell ref="A255:A258"/>
    <mergeCell ref="B255:B258"/>
    <mergeCell ref="C255:C258"/>
    <mergeCell ref="D255:D258"/>
    <mergeCell ref="V255:V258"/>
    <mergeCell ref="E256:E257"/>
    <mergeCell ref="A247:A250"/>
    <mergeCell ref="B247:B250"/>
    <mergeCell ref="C247:C250"/>
    <mergeCell ref="D247:D250"/>
    <mergeCell ref="V247:V250"/>
    <mergeCell ref="E248:E249"/>
    <mergeCell ref="A240:A244"/>
    <mergeCell ref="B240:B244"/>
    <mergeCell ref="C240:C244"/>
    <mergeCell ref="D240:D244"/>
    <mergeCell ref="E240:E244"/>
    <mergeCell ref="V240:V244"/>
    <mergeCell ref="A220:A224"/>
    <mergeCell ref="B220:B224"/>
    <mergeCell ref="C220:C224"/>
    <mergeCell ref="D220:D224"/>
    <mergeCell ref="E220:E224"/>
    <mergeCell ref="A214:A219"/>
    <mergeCell ref="B214:B219"/>
    <mergeCell ref="C214:C219"/>
    <mergeCell ref="D214:D219"/>
    <mergeCell ref="V214:V219"/>
    <mergeCell ref="V220:V224"/>
    <mergeCell ref="E205:E206"/>
    <mergeCell ref="E216:E217"/>
    <mergeCell ref="E67:E68"/>
    <mergeCell ref="E107:E112"/>
    <mergeCell ref="E104:E105"/>
    <mergeCell ref="A194:A196"/>
    <mergeCell ref="B194:B196"/>
    <mergeCell ref="C194:C196"/>
    <mergeCell ref="D194:D196"/>
    <mergeCell ref="V204:V207"/>
    <mergeCell ref="A208:A213"/>
    <mergeCell ref="B208:B213"/>
    <mergeCell ref="C208:C213"/>
    <mergeCell ref="D208:D213"/>
    <mergeCell ref="V208:V213"/>
    <mergeCell ref="A204:A207"/>
    <mergeCell ref="B204:B207"/>
    <mergeCell ref="C204:C207"/>
    <mergeCell ref="D204:D207"/>
    <mergeCell ref="E210:E211"/>
    <mergeCell ref="A191:A193"/>
    <mergeCell ref="B191:B193"/>
    <mergeCell ref="C191:C193"/>
    <mergeCell ref="D191:D193"/>
    <mergeCell ref="V191:V193"/>
    <mergeCell ref="A197:A201"/>
    <mergeCell ref="B197:B201"/>
    <mergeCell ref="C197:C201"/>
    <mergeCell ref="D197:D201"/>
    <mergeCell ref="V197:V201"/>
    <mergeCell ref="A288:D288"/>
    <mergeCell ref="A170:A174"/>
    <mergeCell ref="B170:B174"/>
    <mergeCell ref="C170:C174"/>
    <mergeCell ref="D170:D174"/>
    <mergeCell ref="V170:V174"/>
    <mergeCell ref="A175:A178"/>
    <mergeCell ref="B175:B178"/>
    <mergeCell ref="C175:C178"/>
    <mergeCell ref="D175:D178"/>
    <mergeCell ref="V175:V178"/>
    <mergeCell ref="A179:A183"/>
    <mergeCell ref="B179:B183"/>
    <mergeCell ref="C179:C183"/>
    <mergeCell ref="E185:E186"/>
    <mergeCell ref="A202:A203"/>
    <mergeCell ref="C202:C203"/>
    <mergeCell ref="D202:D203"/>
    <mergeCell ref="V202:V203"/>
    <mergeCell ref="A184:A187"/>
    <mergeCell ref="B184:B187"/>
    <mergeCell ref="C184:C187"/>
    <mergeCell ref="D184:D187"/>
    <mergeCell ref="V194:V196"/>
    <mergeCell ref="V168:V169"/>
    <mergeCell ref="V165:V167"/>
    <mergeCell ref="V157:V160"/>
    <mergeCell ref="C161:C164"/>
    <mergeCell ref="D161:D164"/>
    <mergeCell ref="V161:V164"/>
    <mergeCell ref="E168:E169"/>
    <mergeCell ref="E162:E163"/>
    <mergeCell ref="E158:E159"/>
    <mergeCell ref="C157:C160"/>
    <mergeCell ref="D157:D160"/>
    <mergeCell ref="A168:A169"/>
    <mergeCell ref="B168:B169"/>
    <mergeCell ref="D148:D152"/>
    <mergeCell ref="V148:V152"/>
    <mergeCell ref="E148:E152"/>
    <mergeCell ref="E145:E146"/>
    <mergeCell ref="V153:V156"/>
    <mergeCell ref="A161:A164"/>
    <mergeCell ref="B161:B164"/>
    <mergeCell ref="A165:A167"/>
    <mergeCell ref="B165:B167"/>
    <mergeCell ref="C165:C167"/>
    <mergeCell ref="D165:D167"/>
    <mergeCell ref="C144:C147"/>
    <mergeCell ref="D144:D147"/>
    <mergeCell ref="V144:V147"/>
    <mergeCell ref="C148:C152"/>
    <mergeCell ref="A157:A160"/>
    <mergeCell ref="B157:B160"/>
    <mergeCell ref="C153:C156"/>
    <mergeCell ref="D153:D156"/>
    <mergeCell ref="E154:E155"/>
    <mergeCell ref="C168:C169"/>
    <mergeCell ref="D168:D169"/>
    <mergeCell ref="D124:D127"/>
    <mergeCell ref="V124:V127"/>
    <mergeCell ref="C128:C132"/>
    <mergeCell ref="D128:D132"/>
    <mergeCell ref="V128:V132"/>
    <mergeCell ref="E124:E127"/>
    <mergeCell ref="E133:E136"/>
    <mergeCell ref="E119:E123"/>
    <mergeCell ref="V133:V136"/>
    <mergeCell ref="C133:C136"/>
    <mergeCell ref="D133:D136"/>
    <mergeCell ref="A153:A156"/>
    <mergeCell ref="B153:B156"/>
    <mergeCell ref="C137:C140"/>
    <mergeCell ref="D137:D140"/>
    <mergeCell ref="V137:V140"/>
    <mergeCell ref="E138:E139"/>
    <mergeCell ref="C141:C143"/>
    <mergeCell ref="D141:D143"/>
    <mergeCell ref="V141:V143"/>
    <mergeCell ref="A137:A140"/>
    <mergeCell ref="B137:B140"/>
    <mergeCell ref="A141:A143"/>
    <mergeCell ref="B141:B143"/>
    <mergeCell ref="A133:A136"/>
    <mergeCell ref="B133:B136"/>
    <mergeCell ref="A144:A147"/>
    <mergeCell ref="B144:B147"/>
    <mergeCell ref="A148:A152"/>
    <mergeCell ref="B148:B152"/>
    <mergeCell ref="A119:A123"/>
    <mergeCell ref="B119:B123"/>
    <mergeCell ref="A124:A127"/>
    <mergeCell ref="B124:B127"/>
    <mergeCell ref="A128:A132"/>
    <mergeCell ref="B128:B132"/>
    <mergeCell ref="C119:C123"/>
    <mergeCell ref="D119:D123"/>
    <mergeCell ref="A1:V5"/>
    <mergeCell ref="V90:V94"/>
    <mergeCell ref="V95:V97"/>
    <mergeCell ref="V98:V102"/>
    <mergeCell ref="V113:V115"/>
    <mergeCell ref="V73:V77"/>
    <mergeCell ref="V78:V81"/>
    <mergeCell ref="V9:V12"/>
    <mergeCell ref="V13:V17"/>
    <mergeCell ref="V18:V21"/>
    <mergeCell ref="V36:V40"/>
    <mergeCell ref="V22:V26"/>
    <mergeCell ref="V27:V31"/>
    <mergeCell ref="V32:V35"/>
    <mergeCell ref="V119:V123"/>
    <mergeCell ref="C124:C127"/>
    <mergeCell ref="V50:V53"/>
    <mergeCell ref="V54:V58"/>
    <mergeCell ref="A113:A115"/>
    <mergeCell ref="E51:E52"/>
    <mergeCell ref="E79:E80"/>
    <mergeCell ref="B113:B115"/>
    <mergeCell ref="C113:C115"/>
    <mergeCell ref="D113:D115"/>
    <mergeCell ref="A107:A112"/>
    <mergeCell ref="B107:B112"/>
    <mergeCell ref="C107:C112"/>
    <mergeCell ref="D107:D112"/>
    <mergeCell ref="A78:A81"/>
    <mergeCell ref="B78:B81"/>
    <mergeCell ref="C78:C81"/>
    <mergeCell ref="D78:D81"/>
    <mergeCell ref="A90:A94"/>
    <mergeCell ref="B90:B94"/>
    <mergeCell ref="C90:C94"/>
    <mergeCell ref="D90:D94"/>
    <mergeCell ref="V82:V84"/>
    <mergeCell ref="B73:B77"/>
    <mergeCell ref="C73:C77"/>
    <mergeCell ref="D73:D77"/>
    <mergeCell ref="A98:A102"/>
    <mergeCell ref="B98:B102"/>
    <mergeCell ref="C98:C102"/>
    <mergeCell ref="D98:D102"/>
    <mergeCell ref="A85:A89"/>
    <mergeCell ref="B85:B89"/>
    <mergeCell ref="C85:C89"/>
    <mergeCell ref="D85:D89"/>
    <mergeCell ref="C95:C97"/>
    <mergeCell ref="D95:D97"/>
    <mergeCell ref="A95:A97"/>
    <mergeCell ref="A82:A84"/>
    <mergeCell ref="B82:B84"/>
    <mergeCell ref="C82:C84"/>
    <mergeCell ref="D82:D84"/>
    <mergeCell ref="B70:B72"/>
    <mergeCell ref="C70:C72"/>
    <mergeCell ref="D70:D72"/>
    <mergeCell ref="B46:B49"/>
    <mergeCell ref="A41:A45"/>
    <mergeCell ref="B41:B45"/>
    <mergeCell ref="A54:A58"/>
    <mergeCell ref="C54:C58"/>
    <mergeCell ref="D54:D58"/>
    <mergeCell ref="A66:A69"/>
    <mergeCell ref="B66:B69"/>
    <mergeCell ref="C66:C69"/>
    <mergeCell ref="D66:D69"/>
    <mergeCell ref="A59:A65"/>
    <mergeCell ref="B59:B65"/>
    <mergeCell ref="C59:C65"/>
    <mergeCell ref="D59:D65"/>
    <mergeCell ref="A9:A12"/>
    <mergeCell ref="B9:B12"/>
    <mergeCell ref="C9:C12"/>
    <mergeCell ref="D9:D12"/>
    <mergeCell ref="C46:C49"/>
    <mergeCell ref="D46:D49"/>
    <mergeCell ref="B32:B35"/>
    <mergeCell ref="A13:A17"/>
    <mergeCell ref="A32:A35"/>
    <mergeCell ref="B13:B17"/>
    <mergeCell ref="C13:C17"/>
    <mergeCell ref="D13:D17"/>
    <mergeCell ref="A22:A26"/>
    <mergeCell ref="B22:B26"/>
    <mergeCell ref="C22:C26"/>
    <mergeCell ref="D22:D26"/>
    <mergeCell ref="A27:A31"/>
    <mergeCell ref="A18:A21"/>
    <mergeCell ref="B18:B21"/>
    <mergeCell ref="C18:C21"/>
    <mergeCell ref="B27:B31"/>
    <mergeCell ref="C27:C31"/>
    <mergeCell ref="D27:D31"/>
    <mergeCell ref="A46:A49"/>
    <mergeCell ref="C36:C40"/>
    <mergeCell ref="D36:D40"/>
    <mergeCell ref="AA89:AC89"/>
    <mergeCell ref="B36:B40"/>
    <mergeCell ref="C41:C45"/>
    <mergeCell ref="D41:D45"/>
    <mergeCell ref="V85:V89"/>
    <mergeCell ref="V41:V45"/>
    <mergeCell ref="V46:V49"/>
    <mergeCell ref="V59:V65"/>
    <mergeCell ref="V66:V69"/>
    <mergeCell ref="V70:V72"/>
    <mergeCell ref="D50:D53"/>
    <mergeCell ref="B54:B58"/>
    <mergeCell ref="A73:A77"/>
    <mergeCell ref="A50:A53"/>
    <mergeCell ref="B50:B53"/>
    <mergeCell ref="C50:C53"/>
    <mergeCell ref="A70:A72"/>
    <mergeCell ref="B202:B203"/>
    <mergeCell ref="A6:V6"/>
    <mergeCell ref="A7:V7"/>
    <mergeCell ref="D116:D118"/>
    <mergeCell ref="C116:C118"/>
    <mergeCell ref="B116:B118"/>
    <mergeCell ref="A116:A118"/>
    <mergeCell ref="V116:V118"/>
    <mergeCell ref="V107:V112"/>
    <mergeCell ref="A103:A106"/>
    <mergeCell ref="B103:B106"/>
    <mergeCell ref="C103:C106"/>
    <mergeCell ref="D103:D106"/>
    <mergeCell ref="V103:V106"/>
    <mergeCell ref="D18:D21"/>
    <mergeCell ref="B95:B97"/>
    <mergeCell ref="E18:E21"/>
    <mergeCell ref="E9:E12"/>
    <mergeCell ref="E33:E34"/>
    <mergeCell ref="E47:E48"/>
    <mergeCell ref="C32:C35"/>
    <mergeCell ref="D32:D35"/>
    <mergeCell ref="A36:A40"/>
    <mergeCell ref="E176:E177"/>
    <mergeCell ref="D179:D183"/>
    <mergeCell ref="V179:V183"/>
    <mergeCell ref="V184:V187"/>
    <mergeCell ref="A188:A190"/>
    <mergeCell ref="B188:B190"/>
    <mergeCell ref="C188:C190"/>
    <mergeCell ref="D188:D190"/>
    <mergeCell ref="V188:V190"/>
    <mergeCell ref="A235:A239"/>
    <mergeCell ref="B235:B239"/>
    <mergeCell ref="C235:C239"/>
    <mergeCell ref="D235:D239"/>
    <mergeCell ref="E235:E239"/>
    <mergeCell ref="E230:E234"/>
    <mergeCell ref="V230:V234"/>
    <mergeCell ref="A225:A229"/>
    <mergeCell ref="B225:B229"/>
    <mergeCell ref="C225:C229"/>
    <mergeCell ref="D225:D229"/>
    <mergeCell ref="E225:E229"/>
    <mergeCell ref="V235:V239"/>
    <mergeCell ref="V225:V229"/>
    <mergeCell ref="A230:A234"/>
    <mergeCell ref="B230:B234"/>
    <mergeCell ref="C230:C234"/>
    <mergeCell ref="D230:D234"/>
  </mergeCells>
  <printOptions horizontalCentered="1"/>
  <pageMargins left="0.15748031496062992" right="0.15748031496062992" top="0.39370078740157483" bottom="0.47244094488188981" header="0.15748031496062992" footer="0.15748031496062992"/>
  <pageSetup paperSize="10000" scale="39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total de asignaciones 7º 5189</vt:lpstr>
      <vt:lpstr>'total de asignaciones 7º 5189'!Área_de_impresión</vt:lpstr>
      <vt:lpstr>'total de asignaciones 7º 5189'!Títulos_a_imprimir</vt:lpstr>
    </vt:vector>
  </TitlesOfParts>
  <Company>xxxxxxx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*********</dc:creator>
  <cp:lastModifiedBy>User</cp:lastModifiedBy>
  <cp:lastPrinted>2022-01-28T11:14:58Z</cp:lastPrinted>
  <dcterms:created xsi:type="dcterms:W3CDTF">2003-03-07T14:03:57Z</dcterms:created>
  <dcterms:modified xsi:type="dcterms:W3CDTF">2022-01-28T11:25:32Z</dcterms:modified>
</cp:coreProperties>
</file>