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665"/>
  </bookViews>
  <sheets>
    <sheet name="total de asignaciones 7º 5189" sheetId="103" r:id="rId1"/>
  </sheets>
  <definedNames>
    <definedName name="_xlnm._FilterDatabase" localSheetId="0" hidden="1">'total de asignaciones 7º 5189'!$A$8:$V$142</definedName>
    <definedName name="_xlnm.Print_Area" localSheetId="0">'total de asignaciones 7º 5189'!$A$1:$V$142</definedName>
    <definedName name="_xlnm.Print_Titles" localSheetId="0">'total de asignaciones 7º 5189'!$1:$8</definedName>
  </definedNames>
  <calcPr calcId="144525"/>
  <fileRecoveryPr repairLoad="1"/>
</workbook>
</file>

<file path=xl/calcChain.xml><?xml version="1.0" encoding="utf-8"?>
<calcChain xmlns="http://schemas.openxmlformats.org/spreadsheetml/2006/main">
  <c r="T76" i="103" l="1"/>
  <c r="U76" i="103"/>
  <c r="T77" i="103"/>
  <c r="U77" i="103"/>
  <c r="T351" i="103"/>
  <c r="T350" i="103"/>
  <c r="T346" i="103"/>
  <c r="U346" i="103" s="1"/>
  <c r="T345" i="103"/>
  <c r="T344" i="103"/>
  <c r="U344" i="103" s="1"/>
  <c r="U343" i="103"/>
  <c r="V343" i="103" s="1"/>
  <c r="T343" i="103"/>
  <c r="T341" i="103"/>
  <c r="U341" i="103" s="1"/>
  <c r="T340" i="103"/>
  <c r="T339" i="103"/>
  <c r="U339" i="103" s="1"/>
  <c r="T338" i="103"/>
  <c r="U338" i="103" s="1"/>
  <c r="T11" i="103"/>
  <c r="U11" i="103" s="1"/>
  <c r="T12" i="103"/>
  <c r="T336" i="103"/>
  <c r="U336" i="103" s="1"/>
  <c r="T335" i="103"/>
  <c r="T334" i="103"/>
  <c r="U334" i="103" s="1"/>
  <c r="T333" i="103"/>
  <c r="U333" i="103" s="1"/>
  <c r="T331" i="103"/>
  <c r="U331" i="103" s="1"/>
  <c r="T330" i="103"/>
  <c r="T329" i="103"/>
  <c r="U329" i="103" s="1"/>
  <c r="T328" i="103"/>
  <c r="U328" i="103" s="1"/>
  <c r="T326" i="103"/>
  <c r="U326" i="103" s="1"/>
  <c r="T325" i="103"/>
  <c r="T324" i="103"/>
  <c r="U324" i="103" s="1"/>
  <c r="T323" i="103"/>
  <c r="U323" i="103" s="1"/>
  <c r="T321" i="103"/>
  <c r="U321" i="103" s="1"/>
  <c r="T320" i="103"/>
  <c r="T319" i="103"/>
  <c r="U319" i="103" s="1"/>
  <c r="T318" i="103"/>
  <c r="T316" i="103"/>
  <c r="U316" i="103" s="1"/>
  <c r="T315" i="103"/>
  <c r="T314" i="103"/>
  <c r="U314" i="103" s="1"/>
  <c r="T313" i="103"/>
  <c r="U313" i="103" s="1"/>
  <c r="T311" i="103"/>
  <c r="U311" i="103" s="1"/>
  <c r="T310" i="103"/>
  <c r="T309" i="103"/>
  <c r="U309" i="103" s="1"/>
  <c r="T308" i="103"/>
  <c r="U308" i="103" s="1"/>
  <c r="T306" i="103"/>
  <c r="U306" i="103" s="1"/>
  <c r="T305" i="103"/>
  <c r="T304" i="103"/>
  <c r="U304" i="103" s="1"/>
  <c r="T303" i="103"/>
  <c r="U303" i="103" s="1"/>
  <c r="V338" i="103" l="1"/>
  <c r="V313" i="103"/>
  <c r="V333" i="103"/>
  <c r="V328" i="103"/>
  <c r="V323" i="103"/>
  <c r="U318" i="103"/>
  <c r="V318" i="103" s="1"/>
  <c r="V308" i="103"/>
  <c r="V303" i="103"/>
  <c r="T294" i="103"/>
  <c r="U294" i="103" s="1"/>
  <c r="T295" i="103"/>
  <c r="U295" i="103" s="1"/>
  <c r="T296" i="103"/>
  <c r="U296" i="103" s="1"/>
  <c r="T297" i="103"/>
  <c r="U297" i="103" s="1"/>
  <c r="T298" i="103"/>
  <c r="T299" i="103"/>
  <c r="U299" i="103" s="1"/>
  <c r="T300" i="103"/>
  <c r="U300" i="103" s="1"/>
  <c r="T301" i="103"/>
  <c r="U301" i="103" s="1"/>
  <c r="T302" i="103"/>
  <c r="U302" i="103" s="1"/>
  <c r="U298" i="103" l="1"/>
  <c r="V298" i="103"/>
  <c r="T293" i="103"/>
  <c r="T193" i="103"/>
  <c r="U193" i="103" s="1"/>
  <c r="T192" i="103"/>
  <c r="U192" i="103" s="1"/>
  <c r="T191" i="103"/>
  <c r="T59" i="103"/>
  <c r="U59" i="103" s="1"/>
  <c r="T58" i="103"/>
  <c r="U58" i="103" s="1"/>
  <c r="T57" i="103"/>
  <c r="U293" i="103" l="1"/>
  <c r="V293" i="103" s="1"/>
  <c r="U191" i="103"/>
  <c r="V191" i="103" s="1"/>
  <c r="U57" i="103"/>
  <c r="V57" i="103" s="1"/>
  <c r="T52" i="103"/>
  <c r="T39" i="103"/>
  <c r="I356" i="103" l="1"/>
  <c r="J356" i="103"/>
  <c r="K356" i="103"/>
  <c r="L356" i="103"/>
  <c r="M356" i="103"/>
  <c r="N356" i="103"/>
  <c r="O356" i="103"/>
  <c r="P356" i="103"/>
  <c r="Q356" i="103"/>
  <c r="R356" i="103"/>
  <c r="S356" i="103"/>
  <c r="H356" i="103"/>
  <c r="T288" i="103"/>
  <c r="T289" i="103"/>
  <c r="U289" i="103" s="1"/>
  <c r="T290" i="103"/>
  <c r="T291" i="103"/>
  <c r="U291" i="103" s="1"/>
  <c r="T348" i="103"/>
  <c r="T349" i="103"/>
  <c r="T353" i="103"/>
  <c r="T354" i="103"/>
  <c r="U288" i="103" l="1"/>
  <c r="V288" i="103" s="1"/>
  <c r="V348" i="103"/>
  <c r="T124" i="103" l="1"/>
  <c r="U124" i="103" s="1"/>
  <c r="T103" i="103" l="1"/>
  <c r="U103" i="103" s="1"/>
  <c r="T17" i="103" l="1"/>
  <c r="T287" i="103"/>
  <c r="U287" i="103" s="1"/>
  <c r="T286" i="103"/>
  <c r="U286" i="103" s="1"/>
  <c r="T285" i="103"/>
  <c r="U285" i="103" s="1"/>
  <c r="T284" i="103"/>
  <c r="T283" i="103"/>
  <c r="U283" i="103" s="1"/>
  <c r="T282" i="103"/>
  <c r="U282" i="103" s="1"/>
  <c r="T281" i="103"/>
  <c r="U281" i="103" s="1"/>
  <c r="T280" i="103"/>
  <c r="U280" i="103" s="1"/>
  <c r="T279" i="103"/>
  <c r="T278" i="103"/>
  <c r="T277" i="103"/>
  <c r="U277" i="103" s="1"/>
  <c r="T276" i="103"/>
  <c r="U276" i="103" s="1"/>
  <c r="T275" i="103"/>
  <c r="U275" i="103" s="1"/>
  <c r="T274" i="103"/>
  <c r="U274" i="103" s="1"/>
  <c r="T273" i="103"/>
  <c r="T272" i="103"/>
  <c r="T271" i="103"/>
  <c r="U271" i="103" s="1"/>
  <c r="T270" i="103"/>
  <c r="U270" i="103" s="1"/>
  <c r="T269" i="103"/>
  <c r="T268" i="103"/>
  <c r="T267" i="103"/>
  <c r="U267" i="103" s="1"/>
  <c r="T266" i="103"/>
  <c r="U266" i="103" s="1"/>
  <c r="T265" i="103"/>
  <c r="T264" i="103"/>
  <c r="T263" i="103"/>
  <c r="U263" i="103" s="1"/>
  <c r="T262" i="103"/>
  <c r="U262" i="103" s="1"/>
  <c r="T261" i="103"/>
  <c r="U261" i="103" s="1"/>
  <c r="T260" i="103"/>
  <c r="U260" i="103" s="1"/>
  <c r="T259" i="103"/>
  <c r="U259" i="103" s="1"/>
  <c r="T258" i="103"/>
  <c r="U258" i="103" s="1"/>
  <c r="T257" i="103"/>
  <c r="T256" i="103"/>
  <c r="U256" i="103" s="1"/>
  <c r="T255" i="103"/>
  <c r="U255" i="103" s="1"/>
  <c r="T253" i="103"/>
  <c r="U253" i="103" s="1"/>
  <c r="T252" i="103"/>
  <c r="U252" i="103" s="1"/>
  <c r="T251" i="103"/>
  <c r="T250" i="103"/>
  <c r="U250" i="103" s="1"/>
  <c r="T249" i="103"/>
  <c r="U249" i="103" s="1"/>
  <c r="T248" i="103"/>
  <c r="U248" i="103" s="1"/>
  <c r="T246" i="103"/>
  <c r="U246" i="103" s="1"/>
  <c r="T245" i="103"/>
  <c r="U245" i="103" s="1"/>
  <c r="T244" i="103"/>
  <c r="U244" i="103" s="1"/>
  <c r="T242" i="103"/>
  <c r="U242" i="103" s="1"/>
  <c r="T241" i="103"/>
  <c r="T240" i="103"/>
  <c r="U240" i="103" s="1"/>
  <c r="T239" i="103"/>
  <c r="U239" i="103" s="1"/>
  <c r="T238" i="103"/>
  <c r="U238" i="103" s="1"/>
  <c r="T237" i="103"/>
  <c r="T236" i="103"/>
  <c r="U236" i="103" s="1"/>
  <c r="T235" i="103"/>
  <c r="U235" i="103" s="1"/>
  <c r="T234" i="103"/>
  <c r="U234" i="103" s="1"/>
  <c r="T233" i="103"/>
  <c r="U233" i="103" s="1"/>
  <c r="T232" i="103"/>
  <c r="T230" i="103"/>
  <c r="U230" i="103" s="1"/>
  <c r="T229" i="103"/>
  <c r="T228" i="103"/>
  <c r="U228" i="103" s="1"/>
  <c r="T227" i="103"/>
  <c r="T225" i="103"/>
  <c r="U225" i="103" s="1"/>
  <c r="T224" i="103"/>
  <c r="U224" i="103" s="1"/>
  <c r="T223" i="103"/>
  <c r="T222" i="103"/>
  <c r="U222" i="103" s="1"/>
  <c r="T221" i="103"/>
  <c r="U221" i="103" s="1"/>
  <c r="T220" i="103"/>
  <c r="U220" i="103" s="1"/>
  <c r="T219" i="103"/>
  <c r="U219" i="103" s="1"/>
  <c r="T218" i="103"/>
  <c r="T217" i="103"/>
  <c r="T216" i="103"/>
  <c r="U216" i="103" s="1"/>
  <c r="T215" i="103"/>
  <c r="U215" i="103" s="1"/>
  <c r="T214" i="103"/>
  <c r="U214" i="103" s="1"/>
  <c r="T213" i="103"/>
  <c r="U213" i="103" s="1"/>
  <c r="T212" i="103"/>
  <c r="U212" i="103" s="1"/>
  <c r="T211" i="103"/>
  <c r="U211" i="103" s="1"/>
  <c r="T210" i="103"/>
  <c r="U210" i="103" s="1"/>
  <c r="T209" i="103"/>
  <c r="U209" i="103" s="1"/>
  <c r="T208" i="103"/>
  <c r="U208" i="103" s="1"/>
  <c r="T207" i="103"/>
  <c r="U207" i="103" s="1"/>
  <c r="T206" i="103"/>
  <c r="T205" i="103"/>
  <c r="U205" i="103" s="1"/>
  <c r="T204" i="103"/>
  <c r="U204" i="103" s="1"/>
  <c r="T202" i="103"/>
  <c r="U202" i="103" s="1"/>
  <c r="T201" i="103"/>
  <c r="T200" i="103"/>
  <c r="U200" i="103" s="1"/>
  <c r="T199" i="103"/>
  <c r="T197" i="103"/>
  <c r="U197" i="103" s="1"/>
  <c r="T196" i="103"/>
  <c r="U196" i="103" s="1"/>
  <c r="T195" i="103"/>
  <c r="T190" i="103"/>
  <c r="U190" i="103" s="1"/>
  <c r="T189" i="103"/>
  <c r="U189" i="103" s="1"/>
  <c r="T188" i="103"/>
  <c r="T186" i="103"/>
  <c r="U186" i="103" s="1"/>
  <c r="T185" i="103"/>
  <c r="U185" i="103" s="1"/>
  <c r="T184" i="103"/>
  <c r="T182" i="103"/>
  <c r="U182" i="103" s="1"/>
  <c r="T181" i="103"/>
  <c r="T180" i="103"/>
  <c r="U180" i="103" s="1"/>
  <c r="T179" i="103"/>
  <c r="T178" i="103"/>
  <c r="U178" i="103" s="1"/>
  <c r="T177" i="103"/>
  <c r="T176" i="103"/>
  <c r="U176" i="103" s="1"/>
  <c r="T175" i="103"/>
  <c r="T174" i="103"/>
  <c r="U174" i="103" s="1"/>
  <c r="T173" i="103"/>
  <c r="U173" i="103" s="1"/>
  <c r="T172" i="103"/>
  <c r="U172" i="103" s="1"/>
  <c r="T170" i="103"/>
  <c r="U170" i="103" s="1"/>
  <c r="T169" i="103"/>
  <c r="T168" i="103"/>
  <c r="U168" i="103" s="1"/>
  <c r="T167" i="103"/>
  <c r="U167" i="103" s="1"/>
  <c r="T165" i="103"/>
  <c r="U165" i="103" s="1"/>
  <c r="T164" i="103"/>
  <c r="U164" i="103" s="1"/>
  <c r="T163" i="103"/>
  <c r="T162" i="103"/>
  <c r="U162" i="103" s="1"/>
  <c r="T161" i="103"/>
  <c r="U161" i="103" s="1"/>
  <c r="T160" i="103"/>
  <c r="U160" i="103" s="1"/>
  <c r="T159" i="103"/>
  <c r="U159" i="103" s="1"/>
  <c r="T158" i="103"/>
  <c r="T157" i="103"/>
  <c r="U157" i="103" s="1"/>
  <c r="T156" i="103"/>
  <c r="U156" i="103" s="1"/>
  <c r="T154" i="103"/>
  <c r="U154" i="103" s="1"/>
  <c r="T153" i="103"/>
  <c r="T152" i="103"/>
  <c r="U152" i="103" s="1"/>
  <c r="T151" i="103"/>
  <c r="U151" i="103" s="1"/>
  <c r="T149" i="103"/>
  <c r="U149" i="103" s="1"/>
  <c r="T148" i="103"/>
  <c r="U148" i="103" s="1"/>
  <c r="T147" i="103"/>
  <c r="U147" i="103" s="1"/>
  <c r="T146" i="103"/>
  <c r="U146" i="103" s="1"/>
  <c r="T145" i="103"/>
  <c r="U145" i="103" s="1"/>
  <c r="T144" i="103"/>
  <c r="T143" i="103"/>
  <c r="U143" i="103" s="1"/>
  <c r="T142" i="103"/>
  <c r="U142" i="103" s="1"/>
  <c r="T141" i="103"/>
  <c r="U141" i="103" s="1"/>
  <c r="T140" i="103"/>
  <c r="U140" i="103" s="1"/>
  <c r="T139" i="103"/>
  <c r="T9" i="103"/>
  <c r="T10" i="103"/>
  <c r="U10" i="103" s="1"/>
  <c r="U188" i="103" l="1"/>
  <c r="V188" i="103"/>
  <c r="U175" i="103"/>
  <c r="V175" i="103" s="1"/>
  <c r="U179" i="103"/>
  <c r="V179" i="103"/>
  <c r="U184" i="103"/>
  <c r="V184" i="103" s="1"/>
  <c r="U257" i="103"/>
  <c r="V255" i="103" s="1"/>
  <c r="U9" i="103"/>
  <c r="V9" i="103" s="1"/>
  <c r="U139" i="103"/>
  <c r="V139" i="103" s="1"/>
  <c r="V147" i="103"/>
  <c r="V142" i="103"/>
  <c r="V151" i="103"/>
  <c r="V156" i="103"/>
  <c r="V248" i="103"/>
  <c r="U199" i="103"/>
  <c r="V199" i="103" s="1"/>
  <c r="V212" i="103"/>
  <c r="U227" i="103"/>
  <c r="V227" i="103" s="1"/>
  <c r="V258" i="103"/>
  <c r="V266" i="103"/>
  <c r="U232" i="103"/>
  <c r="V232" i="103" s="1"/>
  <c r="V235" i="103"/>
  <c r="V239" i="103"/>
  <c r="V244" i="103"/>
  <c r="V261" i="103"/>
  <c r="U223" i="103"/>
  <c r="V223" i="103" s="1"/>
  <c r="U251" i="103"/>
  <c r="V251" i="103" s="1"/>
  <c r="U268" i="103"/>
  <c r="V268" i="103" s="1"/>
  <c r="U272" i="103"/>
  <c r="V272" i="103" s="1"/>
  <c r="U278" i="103"/>
  <c r="V278" i="103" s="1"/>
  <c r="U284" i="103"/>
  <c r="V284" i="103" s="1"/>
  <c r="V172" i="103"/>
  <c r="V208" i="103"/>
  <c r="V160" i="103"/>
  <c r="V167" i="103"/>
  <c r="V204" i="103"/>
  <c r="V215" i="103"/>
  <c r="U163" i="103"/>
  <c r="V163" i="103" s="1"/>
  <c r="U195" i="103"/>
  <c r="V195" i="103" s="1"/>
  <c r="U217" i="103"/>
  <c r="V217" i="103" s="1"/>
  <c r="T138" i="103"/>
  <c r="U138" i="103" s="1"/>
  <c r="T137" i="103"/>
  <c r="T136" i="103"/>
  <c r="U136" i="103" s="1"/>
  <c r="T135" i="103"/>
  <c r="U135" i="103" s="1"/>
  <c r="T134" i="103"/>
  <c r="U134" i="103" s="1"/>
  <c r="T133" i="103"/>
  <c r="U133" i="103" s="1"/>
  <c r="T132" i="103"/>
  <c r="U132" i="103" s="1"/>
  <c r="T131" i="103"/>
  <c r="T130" i="103"/>
  <c r="U130" i="103" s="1"/>
  <c r="T129" i="103"/>
  <c r="U129" i="103" s="1"/>
  <c r="T128" i="103"/>
  <c r="U128" i="103" s="1"/>
  <c r="T127" i="103"/>
  <c r="U127" i="103" s="1"/>
  <c r="T126" i="103"/>
  <c r="U126" i="103" s="1"/>
  <c r="T125" i="103"/>
  <c r="U125" i="103" s="1"/>
  <c r="T123" i="103"/>
  <c r="U123" i="103" s="1"/>
  <c r="T122" i="103"/>
  <c r="U122" i="103" s="1"/>
  <c r="T121" i="103"/>
  <c r="U121" i="103" s="1"/>
  <c r="T120" i="103"/>
  <c r="U120" i="103" s="1"/>
  <c r="T119" i="103"/>
  <c r="U119" i="103" s="1"/>
  <c r="T118" i="103"/>
  <c r="U118" i="103" s="1"/>
  <c r="T117" i="103"/>
  <c r="U117" i="103" s="1"/>
  <c r="T116" i="103"/>
  <c r="U116" i="103" s="1"/>
  <c r="T115" i="103"/>
  <c r="U115" i="103" s="1"/>
  <c r="T114" i="103"/>
  <c r="U114" i="103" s="1"/>
  <c r="T113" i="103"/>
  <c r="U113" i="103" s="1"/>
  <c r="T112" i="103"/>
  <c r="T111" i="103"/>
  <c r="U111" i="103" s="1"/>
  <c r="T110" i="103"/>
  <c r="U110" i="103" s="1"/>
  <c r="T109" i="103"/>
  <c r="U109" i="103" s="1"/>
  <c r="T108" i="103"/>
  <c r="U108" i="103" s="1"/>
  <c r="T107" i="103"/>
  <c r="T106" i="103"/>
  <c r="U106" i="103" s="1"/>
  <c r="T105" i="103"/>
  <c r="U105" i="103" s="1"/>
  <c r="T104" i="103"/>
  <c r="U104" i="103" s="1"/>
  <c r="T102" i="103"/>
  <c r="U102" i="103" s="1"/>
  <c r="T101" i="103"/>
  <c r="U101" i="103" s="1"/>
  <c r="T100" i="103"/>
  <c r="U100" i="103" s="1"/>
  <c r="T99" i="103"/>
  <c r="U99" i="103" s="1"/>
  <c r="T98" i="103"/>
  <c r="U98" i="103" s="1"/>
  <c r="T97" i="103"/>
  <c r="U97" i="103" s="1"/>
  <c r="T96" i="103"/>
  <c r="T95" i="103"/>
  <c r="T94" i="103"/>
  <c r="U94" i="103" s="1"/>
  <c r="T93" i="103"/>
  <c r="T92" i="103"/>
  <c r="U92" i="103" s="1"/>
  <c r="T90" i="103"/>
  <c r="U90" i="103" s="1"/>
  <c r="T91" i="103"/>
  <c r="U91" i="103" s="1"/>
  <c r="T89" i="103"/>
  <c r="U89" i="103" s="1"/>
  <c r="T88" i="103"/>
  <c r="U88" i="103" s="1"/>
  <c r="T87" i="103"/>
  <c r="U87" i="103" s="1"/>
  <c r="T86" i="103"/>
  <c r="U86" i="103" s="1"/>
  <c r="T85" i="103"/>
  <c r="U85" i="103" s="1"/>
  <c r="T84" i="103"/>
  <c r="U84" i="103" s="1"/>
  <c r="T83" i="103"/>
  <c r="U83" i="103" s="1"/>
  <c r="T82" i="103"/>
  <c r="U82" i="103" s="1"/>
  <c r="T81" i="103"/>
  <c r="U81" i="103" s="1"/>
  <c r="T80" i="103"/>
  <c r="T79" i="103"/>
  <c r="U79" i="103" s="1"/>
  <c r="T78" i="103"/>
  <c r="T75" i="103"/>
  <c r="U75" i="103" s="1"/>
  <c r="T74" i="103"/>
  <c r="T73" i="103"/>
  <c r="U73" i="103" s="1"/>
  <c r="T72" i="103"/>
  <c r="U72" i="103" s="1"/>
  <c r="T70" i="103"/>
  <c r="U70" i="103" s="1"/>
  <c r="T69" i="103"/>
  <c r="T68" i="103"/>
  <c r="U68" i="103" s="1"/>
  <c r="T67" i="103"/>
  <c r="U67" i="103" s="1"/>
  <c r="T65" i="103"/>
  <c r="U65" i="103" s="1"/>
  <c r="T64" i="103"/>
  <c r="U64" i="103" s="1"/>
  <c r="T63" i="103"/>
  <c r="U63" i="103" s="1"/>
  <c r="T62" i="103"/>
  <c r="U62" i="103" s="1"/>
  <c r="T61" i="103"/>
  <c r="U61" i="103" s="1"/>
  <c r="T60" i="103"/>
  <c r="U60" i="103" s="1"/>
  <c r="T55" i="103"/>
  <c r="U55" i="103" s="1"/>
  <c r="T54" i="103"/>
  <c r="U54" i="103" s="1"/>
  <c r="T53" i="103"/>
  <c r="U53" i="103" s="1"/>
  <c r="T51" i="103"/>
  <c r="U51" i="103" s="1"/>
  <c r="T50" i="103"/>
  <c r="T49" i="103"/>
  <c r="U49" i="103" s="1"/>
  <c r="T48" i="103"/>
  <c r="U48" i="103" s="1"/>
  <c r="T47" i="103"/>
  <c r="U47" i="103" s="1"/>
  <c r="T46" i="103"/>
  <c r="U46" i="103" s="1"/>
  <c r="T45" i="103"/>
  <c r="U45" i="103" s="1"/>
  <c r="T43" i="103"/>
  <c r="U43" i="103" s="1"/>
  <c r="T42" i="103"/>
  <c r="T41" i="103"/>
  <c r="U41" i="103" s="1"/>
  <c r="T40" i="103"/>
  <c r="U40" i="103" s="1"/>
  <c r="T38" i="103"/>
  <c r="U38" i="103" s="1"/>
  <c r="T37" i="103"/>
  <c r="U37" i="103" s="1"/>
  <c r="T36" i="103"/>
  <c r="T35" i="103"/>
  <c r="U35" i="103" s="1"/>
  <c r="T34" i="103"/>
  <c r="T33" i="103"/>
  <c r="U33" i="103" s="1"/>
  <c r="T32" i="103"/>
  <c r="T30" i="103"/>
  <c r="U30" i="103" s="1"/>
  <c r="T29" i="103"/>
  <c r="T28" i="103"/>
  <c r="U28" i="103" s="1"/>
  <c r="T27" i="103"/>
  <c r="T25" i="103"/>
  <c r="U25" i="103" s="1"/>
  <c r="T24" i="103"/>
  <c r="T23" i="103"/>
  <c r="U23" i="103" s="1"/>
  <c r="T22" i="103"/>
  <c r="U22" i="103" s="1"/>
  <c r="T20" i="103"/>
  <c r="T19" i="103"/>
  <c r="U19" i="103" s="1"/>
  <c r="T18" i="103"/>
  <c r="U18" i="103" s="1"/>
  <c r="T16" i="103"/>
  <c r="T15" i="103"/>
  <c r="T14" i="103"/>
  <c r="U14" i="103" s="1"/>
  <c r="T13" i="103"/>
  <c r="U13" i="103" s="1"/>
  <c r="U78" i="103" l="1"/>
  <c r="V76" i="103"/>
  <c r="U27" i="103"/>
  <c r="V27" i="103" s="1"/>
  <c r="U32" i="103"/>
  <c r="V32" i="103"/>
  <c r="U36" i="103"/>
  <c r="V36" i="103" s="1"/>
  <c r="U93" i="103"/>
  <c r="V93" i="103" s="1"/>
  <c r="V13" i="103"/>
  <c r="T356" i="103"/>
  <c r="V123" i="103"/>
  <c r="V90" i="103"/>
  <c r="V126" i="103"/>
  <c r="V22" i="103"/>
  <c r="V48" i="103"/>
  <c r="V60" i="103"/>
  <c r="V105" i="103"/>
  <c r="V115" i="103"/>
  <c r="V18" i="103"/>
  <c r="V130" i="103"/>
  <c r="V98" i="103"/>
  <c r="V110" i="103"/>
  <c r="V40" i="103"/>
  <c r="V45" i="103"/>
  <c r="V63" i="103"/>
  <c r="V87" i="103"/>
  <c r="V136" i="103"/>
  <c r="V102" i="103"/>
  <c r="V83" i="103"/>
  <c r="V53" i="103"/>
  <c r="V67" i="103"/>
  <c r="V72" i="103"/>
  <c r="V118" i="103"/>
  <c r="U356" i="103" l="1"/>
  <c r="T358" i="103" s="1"/>
  <c r="V356" i="103"/>
  <c r="U358" i="103" l="1"/>
</calcChain>
</file>

<file path=xl/sharedStrings.xml><?xml version="1.0" encoding="utf-8"?>
<sst xmlns="http://schemas.openxmlformats.org/spreadsheetml/2006/main" count="540" uniqueCount="137">
  <si>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</si>
  <si>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</si>
  <si>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</si>
  <si>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</si>
  <si>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</si>
  <si>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</si>
  <si>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</si>
  <si>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</si>
  <si>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</si>
  <si>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</si>
  <si>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</si>
  <si>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</si>
  <si>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</si>
  <si>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</si>
  <si>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</si>
  <si>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</si>
  <si>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</si>
  <si>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</si>
  <si>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</si>
  <si>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</si>
  <si>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</si>
  <si>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</si>
  <si>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</si>
  <si>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</si>
  <si>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</si>
  <si>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</si>
  <si>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</si>
  <si>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</si>
  <si>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</si>
  <si>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</si>
  <si>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</si>
  <si>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</si>
  <si>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</si>
  <si>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</si>
  <si>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</si>
  <si>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Linea no se completa si es municipalidad</t>
  </si>
  <si>
    <t>Derlis Javier Benegas Carrera</t>
  </si>
  <si>
    <t>Claudelino Bogado Benega</t>
  </si>
  <si>
    <t xml:space="preserve">Sabrina Delvalle Maciel </t>
  </si>
  <si>
    <t xml:space="preserve">Maria Luz Benitez Balbuena </t>
  </si>
  <si>
    <t xml:space="preserve">Feliciano Quintana Duarte </t>
  </si>
  <si>
    <t xml:space="preserve">Ricardo Nervi </t>
  </si>
  <si>
    <t>Rolando Miguel Bogado Benega</t>
  </si>
  <si>
    <t>Jorneles</t>
  </si>
  <si>
    <t>Ramon Piris Avalos</t>
  </si>
  <si>
    <t>Porfirio Samudio Benitez</t>
  </si>
  <si>
    <t>Carlos Javier Cardozo Silguero</t>
  </si>
  <si>
    <t>Adriana Nervi Alderete</t>
  </si>
  <si>
    <t>Luisa Fernandez</t>
  </si>
  <si>
    <t>Rosa Isabel Rodriguez</t>
  </si>
  <si>
    <t>Adolfo Bogado</t>
  </si>
  <si>
    <t xml:space="preserve">Maria Delfina Medina </t>
  </si>
  <si>
    <t xml:space="preserve">jornales </t>
  </si>
  <si>
    <t>Jose Ramon Benitez Romero</t>
  </si>
  <si>
    <t xml:space="preserve">Bienvenido Acosta </t>
  </si>
  <si>
    <t>Alberto Ramon Almada Fariña</t>
  </si>
  <si>
    <t xml:space="preserve">Dieta </t>
  </si>
  <si>
    <t>Marine Fatima Da Costa</t>
  </si>
  <si>
    <t xml:space="preserve">Nilson Ferreira da Costa </t>
  </si>
  <si>
    <t>Silvio Martinez</t>
  </si>
  <si>
    <t>Rosalina Hermosilla Fariña</t>
  </si>
  <si>
    <t>Roberto Chavez Gimenez</t>
  </si>
  <si>
    <t>Alexandre Roberto Engelsing</t>
  </si>
  <si>
    <t>Ernani Jose Hammes</t>
  </si>
  <si>
    <t xml:space="preserve">Alcides Ramirez Araujo </t>
  </si>
  <si>
    <t xml:space="preserve">Albertano Ramon Rios Roa </t>
  </si>
  <si>
    <t>Julio Cesar Godoy Gayoso</t>
  </si>
  <si>
    <t xml:space="preserve">Eleuterio Arguello Morel </t>
  </si>
  <si>
    <t xml:space="preserve">Daniel Morel Baez </t>
  </si>
  <si>
    <t xml:space="preserve">Idalino Alarcon Ibarra </t>
  </si>
  <si>
    <t>Protacio Alarcon Ibarra</t>
  </si>
  <si>
    <t>Crispin Gonzalez Coronel</t>
  </si>
  <si>
    <t>Jose Ramirez Pintos</t>
  </si>
  <si>
    <t xml:space="preserve">Ladislaa Britez </t>
  </si>
  <si>
    <t xml:space="preserve">Victor Vera Fernande </t>
  </si>
  <si>
    <t xml:space="preserve">Alfredo Esteche Gomez </t>
  </si>
  <si>
    <t xml:space="preserve">Lauro Asuncion Flecha </t>
  </si>
  <si>
    <t xml:space="preserve">Emilio Peralta Segovia </t>
  </si>
  <si>
    <t>Felipe Esquivel Amarilla</t>
  </si>
  <si>
    <t>Sequiel Ramos Morel</t>
  </si>
  <si>
    <t>Adir Riquelme Gonzalez</t>
  </si>
  <si>
    <t>Carolina Martinez Medina</t>
  </si>
  <si>
    <t xml:space="preserve">Arnaldo Arguello Albarez </t>
  </si>
  <si>
    <t>Roberth Claudelino Benegas Carrera</t>
  </si>
  <si>
    <t xml:space="preserve">Fernando Pascual  Alvarenga </t>
  </si>
  <si>
    <t xml:space="preserve">Diego Areco Valdovino </t>
  </si>
  <si>
    <t xml:space="preserve">Rodolfo Cuenca Escalante </t>
  </si>
  <si>
    <t xml:space="preserve">Evaristo Ramon Gonzalez Espinola </t>
  </si>
  <si>
    <t>Jornales</t>
  </si>
  <si>
    <t xml:space="preserve">Crispin Villalba Escobar </t>
  </si>
  <si>
    <t xml:space="preserve">Ramon Antonio Franco </t>
  </si>
  <si>
    <t>Juan Angel Merele</t>
  </si>
  <si>
    <t xml:space="preserve">Fernando Riquelme Iglesia </t>
  </si>
  <si>
    <t>Mirian Celeste Fernande</t>
  </si>
  <si>
    <t>AGUINALDO Año 2017</t>
  </si>
  <si>
    <t>Aporte Jubilatorio</t>
  </si>
  <si>
    <t>ESTADO</t>
  </si>
  <si>
    <t>MUNICIPALIDAD DE DOMINGO MARTINEZ DE IRALA CUMPLIMIENTO AL ARTÍCULO 7º DE LA LEY 5189/2014</t>
  </si>
  <si>
    <t>PERMANENTE</t>
  </si>
  <si>
    <t>CONTRATADO</t>
  </si>
  <si>
    <t>Casilda figueredo de Lopez</t>
  </si>
  <si>
    <t>Emilce Villaba Maidana</t>
  </si>
  <si>
    <t>Eusebia Hermosilla Hermosilla</t>
  </si>
  <si>
    <t>Francisco Zacaria</t>
  </si>
  <si>
    <t>Jorge Fonseca Almada</t>
  </si>
  <si>
    <t>Luis Alberto Bogado</t>
  </si>
  <si>
    <t>Nilda Alegre</t>
  </si>
  <si>
    <t>ELECTO</t>
  </si>
  <si>
    <t>Patricia Estela Romero</t>
  </si>
  <si>
    <t>Roque Britez Alegre</t>
  </si>
  <si>
    <t>Saturnino Morel Martinez</t>
  </si>
  <si>
    <t>CORRESPONDIENTE AL EJERCICIO FISCAL AÑO 2019</t>
  </si>
  <si>
    <t>Crecencio Vera Gonzalez</t>
  </si>
  <si>
    <t>Luis Alberto Alfonzo Brizuela</t>
  </si>
  <si>
    <t xml:space="preserve">Yasimela Jael Villalba Jimenez </t>
  </si>
  <si>
    <t>Osvaldo Peralta Rotela</t>
  </si>
  <si>
    <t>Celia Duarte Cuba</t>
  </si>
  <si>
    <t>Richard Medina Gonzalez</t>
  </si>
  <si>
    <t>Fernando Almada Benitez</t>
  </si>
  <si>
    <t>Luis Alberto Morel Fariña</t>
  </si>
  <si>
    <t>Nilsa Mabel Valdez</t>
  </si>
  <si>
    <t>Damian Aristides Vera Pereira</t>
  </si>
  <si>
    <t xml:space="preserve">Miguel Angel Moran Quintana </t>
  </si>
  <si>
    <t xml:space="preserve">Lucio Riquelme Iglesia </t>
  </si>
  <si>
    <t>Valmir Camargo Soutier</t>
  </si>
  <si>
    <t>Liliana Diana Walko</t>
  </si>
  <si>
    <t>Remuneracion Extraordinarias</t>
  </si>
  <si>
    <t xml:space="preserve">Remuneracion Extraordinarias </t>
  </si>
  <si>
    <t>Remuneracion Extraordinaria</t>
  </si>
  <si>
    <t>viatico</t>
  </si>
  <si>
    <t xml:space="preserve">Gisela Colman </t>
  </si>
  <si>
    <t>Beca</t>
  </si>
  <si>
    <t>Yessica Almada Benitez</t>
  </si>
  <si>
    <t>Sandra Fernandez Oviedo</t>
  </si>
  <si>
    <t xml:space="preserve">Denis Rene Centurion </t>
  </si>
  <si>
    <t>Natalia Ramirez Lopez</t>
  </si>
  <si>
    <t>Romina Garcia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</si>
</sst>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3" fillId="0" borderId="0" xfId="0" applyFont="1"/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/>
    <xf numFmtId="0" fontId="3" fillId="0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0" fontId="3" fillId="3" borderId="12" xfId="0" applyFont="1" applyFill="1" applyBorder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Fill="1"/>
    <xf numFmtId="3" fontId="5" fillId="4" borderId="10" xfId="3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/>
    <xf numFmtId="168" fontId="3" fillId="0" borderId="1" xfId="2" applyNumberFormat="1" applyFont="1" applyBorder="1" applyAlignment="1">
      <alignment horizontal="right"/>
    </xf>
    <xf numFmtId="168" fontId="3" fillId="0" borderId="1" xfId="2" applyNumberFormat="1" applyFont="1" applyBorder="1" applyAlignment="1"/>
    <xf numFmtId="168" fontId="3" fillId="0" borderId="6" xfId="2" applyNumberFormat="1" applyFont="1" applyBorder="1" applyAlignment="1">
      <alignment horizontal="right"/>
    </xf>
    <xf numFmtId="168" fontId="3" fillId="0" borderId="3" xfId="2" applyNumberFormat="1" applyFont="1" applyBorder="1" applyAlignment="1">
      <alignment horizontal="right"/>
    </xf>
    <xf numFmtId="168" fontId="3" fillId="3" borderId="3" xfId="2" applyNumberFormat="1" applyFont="1" applyFill="1" applyBorder="1" applyAlignment="1">
      <alignment horizontal="right"/>
    </xf>
    <xf numFmtId="168" fontId="3" fillId="3" borderId="3" xfId="2" applyNumberFormat="1" applyFont="1" applyFill="1" applyBorder="1" applyAlignment="1"/>
    <xf numFmtId="168" fontId="3" fillId="0" borderId="6" xfId="2" applyNumberFormat="1" applyFont="1" applyBorder="1" applyAlignment="1"/>
    <xf numFmtId="168" fontId="3" fillId="0" borderId="2" xfId="2" applyNumberFormat="1" applyFont="1" applyBorder="1" applyAlignment="1">
      <alignment horizontal="right"/>
    </xf>
    <xf numFmtId="168" fontId="3" fillId="0" borderId="10" xfId="2" applyNumberFormat="1" applyFont="1" applyBorder="1" applyAlignment="1"/>
    <xf numFmtId="168" fontId="3" fillId="0" borderId="12" xfId="2" applyNumberFormat="1" applyFont="1" applyBorder="1" applyAlignment="1">
      <alignment horizontal="right"/>
    </xf>
    <xf numFmtId="168" fontId="3" fillId="0" borderId="3" xfId="2" applyNumberFormat="1" applyFont="1" applyBorder="1" applyAlignment="1"/>
    <xf numFmtId="168" fontId="3" fillId="0" borderId="4" xfId="2" applyNumberFormat="1" applyFont="1" applyFill="1" applyBorder="1" applyAlignment="1">
      <alignment horizontal="right"/>
    </xf>
    <xf numFmtId="168" fontId="3" fillId="0" borderId="10" xfId="2" applyNumberFormat="1" applyFont="1" applyBorder="1" applyAlignment="1">
      <alignment horizontal="right"/>
    </xf>
    <xf numFmtId="168" fontId="3" fillId="0" borderId="8" xfId="2" applyNumberFormat="1" applyFont="1" applyBorder="1" applyAlignment="1">
      <alignment horizontal="right"/>
    </xf>
    <xf numFmtId="168" fontId="3" fillId="0" borderId="8" xfId="2" applyNumberFormat="1" applyFont="1" applyBorder="1" applyAlignment="1"/>
    <xf numFmtId="168" fontId="3" fillId="0" borderId="10" xfId="2" applyNumberFormat="1" applyFont="1" applyFill="1" applyBorder="1" applyAlignment="1">
      <alignment horizontal="right"/>
    </xf>
    <xf numFmtId="168" fontId="3" fillId="3" borderId="6" xfId="2" applyNumberFormat="1" applyFont="1" applyFill="1" applyBorder="1" applyAlignment="1">
      <alignment horizontal="right"/>
    </xf>
    <xf numFmtId="168" fontId="3" fillId="3" borderId="1" xfId="2" applyNumberFormat="1" applyFont="1" applyFill="1" applyBorder="1" applyAlignment="1">
      <alignment horizontal="right"/>
    </xf>
    <xf numFmtId="168" fontId="3" fillId="3" borderId="8" xfId="2" applyNumberFormat="1" applyFont="1" applyFill="1" applyBorder="1" applyAlignment="1">
      <alignment horizontal="right"/>
    </xf>
    <xf numFmtId="168" fontId="3" fillId="2" borderId="12" xfId="2" applyNumberFormat="1" applyFont="1" applyFill="1" applyBorder="1" applyAlignment="1">
      <alignment horizontal="right"/>
    </xf>
    <xf numFmtId="168" fontId="3" fillId="2" borderId="12" xfId="2" applyNumberFormat="1" applyFont="1" applyFill="1" applyBorder="1" applyAlignment="1"/>
    <xf numFmtId="168" fontId="3" fillId="3" borderId="10" xfId="2" applyNumberFormat="1" applyFont="1" applyFill="1" applyBorder="1" applyAlignment="1">
      <alignment horizontal="right"/>
    </xf>
    <xf numFmtId="168" fontId="3" fillId="3" borderId="8" xfId="2" applyNumberFormat="1" applyFont="1" applyFill="1" applyBorder="1" applyAlignment="1"/>
    <xf numFmtId="168" fontId="3" fillId="3" borderId="10" xfId="2" applyNumberFormat="1" applyFont="1" applyFill="1" applyBorder="1" applyAlignment="1"/>
    <xf numFmtId="168" fontId="3" fillId="2" borderId="9" xfId="2" applyNumberFormat="1" applyFont="1" applyFill="1" applyBorder="1" applyAlignment="1">
      <alignment horizontal="right"/>
    </xf>
    <xf numFmtId="168" fontId="3" fillId="0" borderId="9" xfId="2" applyNumberFormat="1" applyFont="1" applyBorder="1" applyAlignment="1"/>
    <xf numFmtId="168" fontId="3" fillId="2" borderId="15" xfId="2" applyNumberFormat="1" applyFont="1" applyFill="1" applyBorder="1" applyAlignment="1">
      <alignment horizontal="right"/>
    </xf>
    <xf numFmtId="168" fontId="3" fillId="0" borderId="15" xfId="2" applyNumberFormat="1" applyFont="1" applyFill="1" applyBorder="1" applyAlignment="1">
      <alignment horizontal="right"/>
    </xf>
    <xf numFmtId="168" fontId="3" fillId="3" borderId="15" xfId="2" applyNumberFormat="1" applyFont="1" applyFill="1" applyBorder="1" applyAlignment="1">
      <alignment horizontal="right"/>
    </xf>
    <xf numFmtId="168" fontId="3" fillId="0" borderId="1" xfId="2" applyNumberFormat="1" applyFont="1" applyBorder="1" applyAlignment="1">
      <alignment wrapText="1"/>
    </xf>
    <xf numFmtId="168" fontId="10" fillId="0" borderId="10" xfId="2" applyNumberFormat="1" applyFont="1" applyBorder="1" applyAlignment="1">
      <alignment horizontal="right"/>
    </xf>
    <xf numFmtId="168" fontId="3" fillId="3" borderId="6" xfId="2" applyNumberFormat="1" applyFont="1" applyFill="1" applyBorder="1" applyAlignment="1"/>
    <xf numFmtId="168" fontId="3" fillId="0" borderId="15" xfId="2" applyNumberFormat="1" applyFont="1" applyBorder="1" applyAlignment="1">
      <alignment horizontal="right"/>
    </xf>
    <xf numFmtId="168" fontId="3" fillId="0" borderId="11" xfId="2" applyNumberFormat="1" applyFont="1" applyBorder="1" applyAlignment="1"/>
    <xf numFmtId="168" fontId="3" fillId="0" borderId="16" xfId="2" applyNumberFormat="1" applyFont="1" applyBorder="1" applyAlignment="1">
      <alignment horizontal="right"/>
    </xf>
    <xf numFmtId="166" fontId="9" fillId="4" borderId="5" xfId="0" applyNumberFormat="1" applyFont="1" applyFill="1" applyBorder="1" applyAlignment="1">
      <alignment horizontal="center"/>
    </xf>
    <xf numFmtId="168" fontId="3" fillId="0" borderId="15" xfId="2" applyNumberFormat="1" applyFont="1" applyBorder="1" applyAlignment="1"/>
    <xf numFmtId="168" fontId="3" fillId="0" borderId="11" xfId="2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66" fontId="9" fillId="4" borderId="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6" fontId="5" fillId="3" borderId="20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8" fontId="3" fillId="0" borderId="4" xfId="2" applyNumberFormat="1" applyFont="1" applyBorder="1" applyAlignment="1">
      <alignment horizontal="right"/>
    </xf>
    <xf numFmtId="0" fontId="3" fillId="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166" fontId="5" fillId="0" borderId="15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3" fillId="3" borderId="12" xfId="2" applyNumberFormat="1" applyFont="1" applyFill="1" applyBorder="1" applyAlignment="1">
      <alignment horizontal="right"/>
    </xf>
    <xf numFmtId="3" fontId="5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5" fillId="5" borderId="14" xfId="3" applyNumberFormat="1" applyFont="1" applyFill="1" applyBorder="1" applyAlignment="1">
      <alignment horizontal="center" vertical="center" wrapText="1"/>
    </xf>
    <xf numFmtId="166" fontId="5" fillId="5" borderId="15" xfId="3" applyNumberFormat="1" applyFont="1" applyFill="1" applyBorder="1" applyAlignment="1">
      <alignment horizontal="center" vertical="center" wrapText="1"/>
    </xf>
    <xf numFmtId="166" fontId="5" fillId="5" borderId="8" xfId="3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6" fontId="5" fillId="5" borderId="11" xfId="3" applyNumberFormat="1" applyFont="1" applyFill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6" fontId="5" fillId="0" borderId="14" xfId="3" applyNumberFormat="1" applyFont="1" applyBorder="1" applyAlignment="1">
      <alignment horizontal="center" vertical="center" wrapText="1"/>
    </xf>
    <xf numFmtId="166" fontId="5" fillId="0" borderId="15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166" fontId="5" fillId="0" borderId="14" xfId="3" applyNumberFormat="1" applyFont="1" applyFill="1" applyBorder="1" applyAlignment="1">
      <alignment horizontal="center" vertical="center" wrapText="1"/>
    </xf>
    <xf numFmtId="166" fontId="5" fillId="0" borderId="15" xfId="3" applyNumberFormat="1" applyFont="1" applyFill="1" applyBorder="1" applyAlignment="1">
      <alignment horizontal="center" vertical="center" wrapText="1"/>
    </xf>
    <xf numFmtId="166" fontId="5" fillId="0" borderId="8" xfId="3" applyNumberFormat="1" applyFont="1" applyFill="1" applyBorder="1" applyAlignment="1">
      <alignment horizontal="center" vertical="center" wrapText="1"/>
    </xf>
    <xf numFmtId="166" fontId="9" fillId="4" borderId="22" xfId="0" applyNumberFormat="1" applyFont="1" applyFill="1" applyBorder="1" applyAlignment="1">
      <alignment horizontal="center"/>
    </xf>
    <xf numFmtId="166" fontId="9" fillId="4" borderId="23" xfId="0" applyNumberFormat="1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166" fontId="5" fillId="3" borderId="14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20" xfId="3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6" fontId="5" fillId="0" borderId="14" xfId="3" applyNumberFormat="1" applyFont="1" applyBorder="1" applyAlignment="1">
      <alignment horizontal="center" vertical="center"/>
    </xf>
    <xf numFmtId="166" fontId="5" fillId="0" borderId="15" xfId="3" applyNumberFormat="1" applyFont="1" applyBorder="1" applyAlignment="1">
      <alignment horizontal="center" vertical="center"/>
    </xf>
    <xf numFmtId="166" fontId="5" fillId="0" borderId="8" xfId="3" applyNumberFormat="1" applyFont="1" applyBorder="1" applyAlignment="1">
      <alignment horizontal="center" vertical="center"/>
    </xf>
    <xf numFmtId="166" fontId="5" fillId="5" borderId="1" xfId="3" applyNumberFormat="1" applyFont="1" applyFill="1" applyBorder="1" applyAlignment="1">
      <alignment vertical="center" wrapText="1"/>
    </xf>
    <xf numFmtId="3" fontId="5" fillId="0" borderId="1" xfId="2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5" fillId="0" borderId="10" xfId="2" applyNumberFormat="1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168" fontId="3" fillId="0" borderId="1" xfId="2" applyNumberFormat="1" applyFont="1" applyFill="1" applyBorder="1" applyAlignment="1">
      <alignment horizontal="right"/>
    </xf>
    <xf numFmtId="166" fontId="5" fillId="0" borderId="19" xfId="3" applyNumberFormat="1" applyFont="1" applyFill="1" applyBorder="1" applyAlignment="1">
      <alignment horizontal="center" vertical="center" wrapText="1"/>
    </xf>
    <xf numFmtId="166" fontId="5" fillId="0" borderId="18" xfId="3" applyNumberFormat="1" applyFont="1" applyFill="1" applyBorder="1" applyAlignment="1">
      <alignment horizontal="center" vertical="center" wrapText="1"/>
    </xf>
    <xf numFmtId="168" fontId="3" fillId="0" borderId="9" xfId="2" applyNumberFormat="1" applyFont="1" applyBorder="1" applyAlignment="1">
      <alignment horizontal="right"/>
    </xf>
    <xf numFmtId="166" fontId="5" fillId="5" borderId="34" xfId="3" applyNumberFormat="1" applyFont="1" applyFill="1" applyBorder="1" applyAlignment="1">
      <alignment horizontal="center" vertical="center" wrapText="1"/>
    </xf>
    <xf numFmtId="166" fontId="5" fillId="5" borderId="36" xfId="3" applyNumberFormat="1" applyFont="1" applyFill="1" applyBorder="1" applyAlignment="1">
      <alignment horizontal="center" vertical="center" wrapText="1"/>
    </xf>
    <xf numFmtId="166" fontId="5" fillId="5" borderId="38" xfId="3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 wrapText="1"/>
    </xf>
    <xf numFmtId="166" fontId="5" fillId="0" borderId="35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/>
    <xf numFmtId="166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58"/>
  <sheetViews>
    <sheetView tabSelected="1" topLeftCell="A12" zoomScale="70" zoomScaleNormal="70" zoomScaleSheetLayoutView="70" workbookViewId="0">
      <selection activeCell="G25" sqref="G25"/>
    </sheetView>
  </sheetViews>
  <sheetFormatPr baseColWidth="10" defaultColWidth="9.140625" defaultRowHeight="12.75" x14ac:dyDescent="0.2"/>
  <cols>
    <col min="1" max="1" width="9.5703125" style="207" customWidth="1"/>
    <col min="2" max="2" width="9.7109375" customWidth="1"/>
    <col min="3" max="3" width="13" customWidth="1"/>
    <col min="4" max="4" width="44.28515625" style="224" customWidth="1"/>
    <col min="5" max="5" width="21.710937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16.85546875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3" max="25" width="11.42578125" customWidth="1"/>
    <col min="26" max="26" width="14.85546875" bestFit="1" customWidth="1"/>
    <col min="27" max="27" width="14.140625" bestFit="1" customWidth="1"/>
    <col min="28" max="257" width="11.42578125" customWidth="1"/>
  </cols>
  <sheetData>
    <row r="1" spans="1:28" ht="15.75" customHeight="1" x14ac:dyDescent="0.2">
      <c r="A1" s="169" t="s">
        <v>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8" ht="14.25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8" ht="15.75" hidden="1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8" ht="15.75" hidden="1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8" ht="182.25" hidden="1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8" ht="25.5" customHeight="1" x14ac:dyDescent="0.35">
      <c r="A6" s="173" t="s">
        <v>25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8" ht="30.75" customHeight="1" x14ac:dyDescent="0.35">
      <c r="A7" s="174" t="s">
        <v>111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8" s="31" customFormat="1" ht="44.25" customHeight="1" x14ac:dyDescent="0.2">
      <c r="A8" s="117" t="s">
        <v>15</v>
      </c>
      <c r="B8" s="28" t="s">
        <v>12</v>
      </c>
      <c r="C8" s="28" t="s">
        <v>13</v>
      </c>
      <c r="D8" s="117" t="s">
        <v>14</v>
      </c>
      <c r="E8" s="28" t="s">
        <v>96</v>
      </c>
      <c r="F8" s="29" t="s">
        <v>17</v>
      </c>
      <c r="G8" s="29" t="s">
        <v>18</v>
      </c>
      <c r="H8" s="30" t="s">
        <v>0</v>
      </c>
      <c r="I8" s="30" t="s">
        <v>1</v>
      </c>
      <c r="J8" s="30" t="s">
        <v>2</v>
      </c>
      <c r="K8" s="30" t="s">
        <v>3</v>
      </c>
      <c r="L8" s="30" t="s">
        <v>4</v>
      </c>
      <c r="M8" s="30" t="s">
        <v>5</v>
      </c>
      <c r="N8" s="30" t="s">
        <v>6</v>
      </c>
      <c r="O8" s="30" t="s">
        <v>7</v>
      </c>
      <c r="P8" s="37" t="s">
        <v>8</v>
      </c>
      <c r="Q8" s="30" t="s">
        <v>9</v>
      </c>
      <c r="R8" s="30" t="s">
        <v>10</v>
      </c>
      <c r="S8" s="30" t="s">
        <v>11</v>
      </c>
      <c r="T8" s="29" t="s">
        <v>28</v>
      </c>
      <c r="U8" s="29" t="s">
        <v>94</v>
      </c>
      <c r="V8" s="29" t="s">
        <v>23</v>
      </c>
    </row>
    <row r="9" spans="1:28" s="4" customFormat="1" ht="21.95" customHeight="1" x14ac:dyDescent="0.2">
      <c r="A9" s="197">
        <v>1</v>
      </c>
      <c r="B9" s="142"/>
      <c r="C9" s="142">
        <v>4065358</v>
      </c>
      <c r="D9" s="161" t="s">
        <v>36</v>
      </c>
      <c r="E9" s="143" t="s">
        <v>98</v>
      </c>
      <c r="F9" s="16">
        <v>111</v>
      </c>
      <c r="G9" s="39" t="s">
        <v>19</v>
      </c>
      <c r="H9" s="47">
        <v>4500000</v>
      </c>
      <c r="I9" s="47">
        <v>4500000</v>
      </c>
      <c r="J9" s="47">
        <v>4500000</v>
      </c>
      <c r="K9" s="47">
        <v>4500000</v>
      </c>
      <c r="L9" s="47">
        <v>4500000</v>
      </c>
      <c r="M9" s="47">
        <v>4500000</v>
      </c>
      <c r="N9" s="47">
        <v>4500000</v>
      </c>
      <c r="O9" s="47">
        <v>4500000</v>
      </c>
      <c r="P9" s="47">
        <v>4500000</v>
      </c>
      <c r="Q9" s="47">
        <v>4500000</v>
      </c>
      <c r="R9" s="47">
        <v>4500000</v>
      </c>
      <c r="S9" s="47">
        <v>4500000</v>
      </c>
      <c r="T9" s="55">
        <f t="shared" ref="T9:T16" si="0">SUM(H9:S9)</f>
        <v>54000000</v>
      </c>
      <c r="U9" s="55">
        <f t="shared" ref="U9:U68" si="1">T9/12</f>
        <v>4500000</v>
      </c>
      <c r="V9" s="141">
        <f>SUM(T9:U12)</f>
        <v>84500000</v>
      </c>
      <c r="X9" s="32"/>
      <c r="Z9" s="34"/>
    </row>
    <row r="10" spans="1:28" s="4" customFormat="1" ht="21.95" customHeight="1" x14ac:dyDescent="0.2">
      <c r="A10" s="198"/>
      <c r="B10" s="129"/>
      <c r="C10" s="129"/>
      <c r="D10" s="140"/>
      <c r="E10" s="123"/>
      <c r="F10" s="38">
        <v>113</v>
      </c>
      <c r="G10" s="25" t="s">
        <v>20</v>
      </c>
      <c r="H10" s="47">
        <v>2000000</v>
      </c>
      <c r="I10" s="47">
        <v>2000000</v>
      </c>
      <c r="J10" s="47">
        <v>2000000</v>
      </c>
      <c r="K10" s="47">
        <v>2000000</v>
      </c>
      <c r="L10" s="47">
        <v>2000000</v>
      </c>
      <c r="M10" s="47">
        <v>2000000</v>
      </c>
      <c r="N10" s="47">
        <v>2000000</v>
      </c>
      <c r="O10" s="47">
        <v>2000000</v>
      </c>
      <c r="P10" s="47">
        <v>2000000</v>
      </c>
      <c r="Q10" s="47">
        <v>2000000</v>
      </c>
      <c r="R10" s="47">
        <v>2000000</v>
      </c>
      <c r="S10" s="47">
        <v>2000000</v>
      </c>
      <c r="T10" s="55">
        <f t="shared" si="0"/>
        <v>24000000</v>
      </c>
      <c r="U10" s="55">
        <f t="shared" si="1"/>
        <v>2000000</v>
      </c>
      <c r="V10" s="132"/>
      <c r="X10" s="32"/>
      <c r="Z10" s="34"/>
      <c r="AB10" s="32"/>
    </row>
    <row r="11" spans="1:28" s="4" customFormat="1" ht="21.95" customHeight="1" x14ac:dyDescent="0.2">
      <c r="A11" s="198"/>
      <c r="B11" s="129"/>
      <c r="C11" s="129"/>
      <c r="D11" s="140"/>
      <c r="E11" s="123"/>
      <c r="F11" s="16">
        <v>133</v>
      </c>
      <c r="G11" s="39" t="s">
        <v>22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5">
        <f t="shared" si="0"/>
        <v>0</v>
      </c>
      <c r="U11" s="55">
        <f t="shared" si="1"/>
        <v>0</v>
      </c>
      <c r="V11" s="132"/>
      <c r="X11" s="32"/>
    </row>
    <row r="12" spans="1:28" s="4" customFormat="1" ht="21.95" customHeight="1" thickBot="1" x14ac:dyDescent="0.25">
      <c r="A12" s="198"/>
      <c r="B12" s="129"/>
      <c r="C12" s="129"/>
      <c r="D12" s="140"/>
      <c r="E12" s="124"/>
      <c r="F12" s="33">
        <v>232</v>
      </c>
      <c r="G12" s="40" t="s">
        <v>21</v>
      </c>
      <c r="H12" s="49"/>
      <c r="I12" s="50"/>
      <c r="J12" s="49"/>
      <c r="K12" s="50"/>
      <c r="L12" s="50"/>
      <c r="M12" s="50"/>
      <c r="N12" s="50"/>
      <c r="O12" s="50"/>
      <c r="P12" s="50"/>
      <c r="Q12" s="50"/>
      <c r="R12" s="51"/>
      <c r="S12" s="52"/>
      <c r="T12" s="53">
        <f t="shared" si="0"/>
        <v>0</v>
      </c>
      <c r="U12" s="53">
        <v>0</v>
      </c>
      <c r="V12" s="133"/>
      <c r="X12" s="32"/>
      <c r="Z12" s="34"/>
    </row>
    <row r="13" spans="1:28" s="4" customFormat="1" ht="21.75" customHeight="1" x14ac:dyDescent="0.2">
      <c r="A13" s="199">
        <v>2</v>
      </c>
      <c r="B13" s="144"/>
      <c r="C13" s="144">
        <v>3468563</v>
      </c>
      <c r="D13" s="159" t="s">
        <v>37</v>
      </c>
      <c r="E13" s="87"/>
      <c r="F13" s="23">
        <v>111</v>
      </c>
      <c r="G13" s="41" t="s">
        <v>19</v>
      </c>
      <c r="H13" s="54">
        <v>3000000</v>
      </c>
      <c r="I13" s="54">
        <v>3000000</v>
      </c>
      <c r="J13" s="54">
        <v>3000000</v>
      </c>
      <c r="K13" s="54">
        <v>3000000</v>
      </c>
      <c r="L13" s="54">
        <v>3000000</v>
      </c>
      <c r="M13" s="54">
        <v>3000000</v>
      </c>
      <c r="N13" s="54">
        <v>3000000</v>
      </c>
      <c r="O13" s="54">
        <v>3000000</v>
      </c>
      <c r="P13" s="54">
        <v>3000000</v>
      </c>
      <c r="Q13" s="54">
        <v>3000000</v>
      </c>
      <c r="R13" s="54">
        <v>3000000</v>
      </c>
      <c r="S13" s="54">
        <v>3000000</v>
      </c>
      <c r="T13" s="55">
        <f t="shared" si="0"/>
        <v>36000000</v>
      </c>
      <c r="U13" s="55">
        <f t="shared" si="1"/>
        <v>3000000</v>
      </c>
      <c r="V13" s="131">
        <f>SUM(T13:U17)</f>
        <v>46340500</v>
      </c>
      <c r="X13" s="32"/>
    </row>
    <row r="14" spans="1:28" s="4" customFormat="1" ht="21.95" customHeight="1" x14ac:dyDescent="0.2">
      <c r="A14" s="200"/>
      <c r="B14" s="145"/>
      <c r="C14" s="145"/>
      <c r="D14" s="140"/>
      <c r="E14" s="94"/>
      <c r="F14" s="19">
        <v>123</v>
      </c>
      <c r="G14" s="25" t="s">
        <v>127</v>
      </c>
      <c r="H14" s="47"/>
      <c r="I14" s="47"/>
      <c r="J14" s="47"/>
      <c r="K14" s="47">
        <v>1000000</v>
      </c>
      <c r="L14" s="47"/>
      <c r="M14" s="47"/>
      <c r="N14" s="47"/>
      <c r="O14" s="47"/>
      <c r="P14" s="47"/>
      <c r="Q14" s="47">
        <v>422000</v>
      </c>
      <c r="R14" s="47"/>
      <c r="S14" s="47"/>
      <c r="T14" s="55">
        <f t="shared" si="0"/>
        <v>1422000</v>
      </c>
      <c r="U14" s="48">
        <f t="shared" si="1"/>
        <v>118500</v>
      </c>
      <c r="V14" s="132"/>
      <c r="X14" s="32"/>
    </row>
    <row r="15" spans="1:28" s="4" customFormat="1" ht="21.95" customHeight="1" x14ac:dyDescent="0.2">
      <c r="A15" s="200"/>
      <c r="B15" s="145"/>
      <c r="C15" s="145"/>
      <c r="D15" s="140"/>
      <c r="E15" s="94" t="s">
        <v>98</v>
      </c>
      <c r="F15" s="19">
        <v>131</v>
      </c>
      <c r="G15" s="25" t="s">
        <v>26</v>
      </c>
      <c r="H15" s="47"/>
      <c r="I15" s="47"/>
      <c r="J15" s="47"/>
      <c r="K15" s="47"/>
      <c r="L15" s="47"/>
      <c r="M15" s="47"/>
      <c r="N15" s="47"/>
      <c r="O15" s="56"/>
      <c r="P15" s="56"/>
      <c r="Q15" s="56"/>
      <c r="R15" s="56"/>
      <c r="S15" s="56"/>
      <c r="T15" s="55">
        <f t="shared" si="0"/>
        <v>0</v>
      </c>
      <c r="U15" s="48"/>
      <c r="V15" s="132"/>
      <c r="X15" s="32"/>
    </row>
    <row r="16" spans="1:28" s="4" customFormat="1" ht="21.95" customHeight="1" x14ac:dyDescent="0.2">
      <c r="A16" s="200"/>
      <c r="B16" s="145"/>
      <c r="C16" s="145"/>
      <c r="D16" s="140"/>
      <c r="E16" s="88"/>
      <c r="F16" s="16">
        <v>130</v>
      </c>
      <c r="G16" s="39" t="s">
        <v>95</v>
      </c>
      <c r="H16" s="47">
        <v>300000</v>
      </c>
      <c r="I16" s="47">
        <v>300000</v>
      </c>
      <c r="J16" s="47">
        <v>300000</v>
      </c>
      <c r="K16" s="47">
        <v>300000</v>
      </c>
      <c r="L16" s="47">
        <v>300000</v>
      </c>
      <c r="M16" s="47">
        <v>300000</v>
      </c>
      <c r="N16" s="47">
        <v>300000</v>
      </c>
      <c r="O16" s="47">
        <v>300000</v>
      </c>
      <c r="P16" s="47">
        <v>300000</v>
      </c>
      <c r="Q16" s="47">
        <v>300000</v>
      </c>
      <c r="R16" s="47">
        <v>300000</v>
      </c>
      <c r="S16" s="47">
        <v>300000</v>
      </c>
      <c r="T16" s="55">
        <f t="shared" si="0"/>
        <v>3600000</v>
      </c>
      <c r="U16" s="48"/>
      <c r="V16" s="132"/>
      <c r="X16" s="32"/>
    </row>
    <row r="17" spans="1:26" s="4" customFormat="1" ht="21.95" customHeight="1" thickBot="1" x14ac:dyDescent="0.25">
      <c r="A17" s="200"/>
      <c r="B17" s="145"/>
      <c r="C17" s="145"/>
      <c r="D17" s="140"/>
      <c r="E17" s="88"/>
      <c r="F17" s="22">
        <v>232</v>
      </c>
      <c r="G17" s="42" t="s">
        <v>21</v>
      </c>
      <c r="H17" s="49"/>
      <c r="I17" s="49">
        <v>500000</v>
      </c>
      <c r="J17" s="49"/>
      <c r="K17" s="49">
        <v>400000</v>
      </c>
      <c r="L17" s="49">
        <v>500000</v>
      </c>
      <c r="M17" s="49"/>
      <c r="N17" s="49"/>
      <c r="O17" s="57">
        <v>400000</v>
      </c>
      <c r="P17" s="57">
        <v>100000</v>
      </c>
      <c r="Q17" s="57"/>
      <c r="R17" s="57"/>
      <c r="S17" s="57">
        <v>300000</v>
      </c>
      <c r="T17" s="53">
        <f>SUM(H17:S17)</f>
        <v>2200000</v>
      </c>
      <c r="U17" s="53">
        <v>0</v>
      </c>
      <c r="V17" s="133"/>
      <c r="X17" s="32"/>
    </row>
    <row r="18" spans="1:26" s="26" customFormat="1" ht="21.95" customHeight="1" x14ac:dyDescent="0.2">
      <c r="A18" s="134">
        <v>3</v>
      </c>
      <c r="B18" s="147"/>
      <c r="C18" s="147">
        <v>3232029</v>
      </c>
      <c r="D18" s="208" t="s">
        <v>38</v>
      </c>
      <c r="E18" s="175" t="s">
        <v>98</v>
      </c>
      <c r="F18" s="24">
        <v>111</v>
      </c>
      <c r="G18" s="25" t="s">
        <v>19</v>
      </c>
      <c r="H18" s="56">
        <v>1200000</v>
      </c>
      <c r="I18" s="56">
        <v>1200000</v>
      </c>
      <c r="J18" s="56">
        <v>1200000</v>
      </c>
      <c r="K18" s="56">
        <v>1200000</v>
      </c>
      <c r="L18" s="56">
        <v>1200000</v>
      </c>
      <c r="M18" s="56">
        <v>1200000</v>
      </c>
      <c r="N18" s="56">
        <v>1200000</v>
      </c>
      <c r="O18" s="56">
        <v>1200000</v>
      </c>
      <c r="P18" s="56">
        <v>1200000</v>
      </c>
      <c r="Q18" s="56">
        <v>1200000</v>
      </c>
      <c r="R18" s="56">
        <v>1200000</v>
      </c>
      <c r="S18" s="56">
        <v>1200000</v>
      </c>
      <c r="T18" s="55">
        <f>SUM(H18:S18)</f>
        <v>14400000</v>
      </c>
      <c r="U18" s="55">
        <f t="shared" si="1"/>
        <v>1200000</v>
      </c>
      <c r="V18" s="131">
        <f>SUM(T18:U21)</f>
        <v>17040000</v>
      </c>
      <c r="W18" s="4"/>
      <c r="X18" s="32"/>
      <c r="Z18" s="35"/>
    </row>
    <row r="19" spans="1:26" s="26" customFormat="1" ht="21.95" customHeight="1" x14ac:dyDescent="0.2">
      <c r="A19" s="135"/>
      <c r="B19" s="148"/>
      <c r="C19" s="148"/>
      <c r="D19" s="209"/>
      <c r="E19" s="176"/>
      <c r="F19" s="24">
        <v>113</v>
      </c>
      <c r="G19" s="25" t="s">
        <v>20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5">
        <f>SUM(H19:S19)</f>
        <v>0</v>
      </c>
      <c r="U19" s="48">
        <f t="shared" si="1"/>
        <v>0</v>
      </c>
      <c r="V19" s="132"/>
      <c r="W19" s="4"/>
      <c r="X19" s="32"/>
      <c r="Z19" s="35"/>
    </row>
    <row r="20" spans="1:26" s="26" customFormat="1" ht="21.95" customHeight="1" x14ac:dyDescent="0.2">
      <c r="A20" s="135"/>
      <c r="B20" s="148"/>
      <c r="C20" s="148"/>
      <c r="D20" s="209"/>
      <c r="E20" s="176"/>
      <c r="F20" s="24">
        <v>130</v>
      </c>
      <c r="G20" s="25" t="s">
        <v>95</v>
      </c>
      <c r="H20" s="47">
        <v>120000</v>
      </c>
      <c r="I20" s="47">
        <v>120000</v>
      </c>
      <c r="J20" s="47">
        <v>120000</v>
      </c>
      <c r="K20" s="47">
        <v>120000</v>
      </c>
      <c r="L20" s="47">
        <v>120000</v>
      </c>
      <c r="M20" s="47">
        <v>120000</v>
      </c>
      <c r="N20" s="47">
        <v>120000</v>
      </c>
      <c r="O20" s="47">
        <v>120000</v>
      </c>
      <c r="P20" s="47">
        <v>120000</v>
      </c>
      <c r="Q20" s="47">
        <v>120000</v>
      </c>
      <c r="R20" s="47">
        <v>120000</v>
      </c>
      <c r="S20" s="47">
        <v>120000</v>
      </c>
      <c r="T20" s="55">
        <f>SUM(H20:S20)</f>
        <v>1440000</v>
      </c>
      <c r="U20" s="48"/>
      <c r="V20" s="132"/>
      <c r="W20" s="4"/>
      <c r="X20" s="32"/>
    </row>
    <row r="21" spans="1:26" s="26" customFormat="1" ht="21.95" customHeight="1" thickBot="1" x14ac:dyDescent="0.25">
      <c r="A21" s="136"/>
      <c r="B21" s="149"/>
      <c r="C21" s="149"/>
      <c r="D21" s="210"/>
      <c r="E21" s="177"/>
      <c r="F21" s="102">
        <v>232</v>
      </c>
      <c r="G21" s="43" t="s">
        <v>21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3"/>
      <c r="U21" s="53">
        <v>0</v>
      </c>
      <c r="V21" s="133"/>
      <c r="W21" s="4"/>
      <c r="X21" s="32"/>
    </row>
    <row r="22" spans="1:26" s="4" customFormat="1" ht="21.95" customHeight="1" x14ac:dyDescent="0.2">
      <c r="A22" s="134">
        <v>4</v>
      </c>
      <c r="B22" s="166"/>
      <c r="C22" s="144">
        <v>4145841</v>
      </c>
      <c r="D22" s="211" t="s">
        <v>39</v>
      </c>
      <c r="E22" s="96"/>
      <c r="F22" s="19">
        <v>111</v>
      </c>
      <c r="G22" s="25" t="s">
        <v>19</v>
      </c>
      <c r="H22" s="56">
        <v>2100000</v>
      </c>
      <c r="I22" s="56">
        <v>2100000</v>
      </c>
      <c r="J22" s="56">
        <v>2100000</v>
      </c>
      <c r="K22" s="56">
        <v>2100000</v>
      </c>
      <c r="L22" s="56">
        <v>2100000</v>
      </c>
      <c r="M22" s="56">
        <v>2100000</v>
      </c>
      <c r="N22" s="56">
        <v>2100000</v>
      </c>
      <c r="O22" s="56">
        <v>2100000</v>
      </c>
      <c r="P22" s="56">
        <v>2100000</v>
      </c>
      <c r="Q22" s="56">
        <v>2100000</v>
      </c>
      <c r="R22" s="56">
        <v>2100000</v>
      </c>
      <c r="S22" s="56">
        <v>2100000</v>
      </c>
      <c r="T22" s="55">
        <f>SUM(H22:S22)</f>
        <v>25200000</v>
      </c>
      <c r="U22" s="55">
        <f t="shared" si="1"/>
        <v>2100000</v>
      </c>
      <c r="V22" s="131">
        <f>SUM(T22:U26)</f>
        <v>34905000</v>
      </c>
      <c r="X22" s="32"/>
    </row>
    <row r="23" spans="1:26" s="4" customFormat="1" ht="21.95" customHeight="1" x14ac:dyDescent="0.2">
      <c r="A23" s="135"/>
      <c r="B23" s="167"/>
      <c r="C23" s="145"/>
      <c r="D23" s="212"/>
      <c r="E23" s="96"/>
      <c r="F23" s="19">
        <v>123</v>
      </c>
      <c r="G23" s="25" t="s">
        <v>126</v>
      </c>
      <c r="H23" s="47"/>
      <c r="I23" s="47"/>
      <c r="J23" s="47">
        <v>1000000</v>
      </c>
      <c r="K23" s="47">
        <v>1000000</v>
      </c>
      <c r="L23" s="47"/>
      <c r="M23" s="47"/>
      <c r="N23" s="47"/>
      <c r="O23" s="47"/>
      <c r="P23" s="47">
        <v>1500000</v>
      </c>
      <c r="Q23" s="47">
        <v>1000000</v>
      </c>
      <c r="R23" s="47"/>
      <c r="S23" s="47"/>
      <c r="T23" s="55">
        <f>SUM(H23:S23)</f>
        <v>4500000</v>
      </c>
      <c r="U23" s="48">
        <f t="shared" si="1"/>
        <v>375000</v>
      </c>
      <c r="V23" s="132"/>
      <c r="X23" s="32"/>
      <c r="Z23" s="32"/>
    </row>
    <row r="24" spans="1:26" s="4" customFormat="1" ht="21.95" customHeight="1" x14ac:dyDescent="0.2">
      <c r="A24" s="135"/>
      <c r="B24" s="167"/>
      <c r="C24" s="145"/>
      <c r="D24" s="212"/>
      <c r="E24" s="96" t="s">
        <v>98</v>
      </c>
      <c r="F24" s="19">
        <v>131</v>
      </c>
      <c r="G24" s="25" t="s">
        <v>26</v>
      </c>
      <c r="H24" s="47"/>
      <c r="I24" s="47"/>
      <c r="J24" s="47"/>
      <c r="K24" s="47"/>
      <c r="L24" s="47"/>
      <c r="M24" s="47"/>
      <c r="N24" s="47"/>
      <c r="O24" s="47"/>
      <c r="P24" s="47"/>
      <c r="Q24" s="59"/>
      <c r="R24" s="59"/>
      <c r="S24" s="59"/>
      <c r="T24" s="55">
        <f>SUM(H24:S24)</f>
        <v>0</v>
      </c>
      <c r="U24" s="48"/>
      <c r="V24" s="132"/>
      <c r="X24" s="32"/>
      <c r="Z24" s="32"/>
    </row>
    <row r="25" spans="1:26" s="4" customFormat="1" ht="21.95" customHeight="1" x14ac:dyDescent="0.2">
      <c r="A25" s="135"/>
      <c r="B25" s="167"/>
      <c r="C25" s="145"/>
      <c r="D25" s="212"/>
      <c r="E25" s="96"/>
      <c r="F25" s="19">
        <v>130</v>
      </c>
      <c r="G25" s="25" t="s">
        <v>95</v>
      </c>
      <c r="H25" s="47">
        <v>210000</v>
      </c>
      <c r="I25" s="47">
        <v>210000</v>
      </c>
      <c r="J25" s="47">
        <v>210000</v>
      </c>
      <c r="K25" s="47">
        <v>210000</v>
      </c>
      <c r="L25" s="47">
        <v>210000</v>
      </c>
      <c r="M25" s="47">
        <v>210000</v>
      </c>
      <c r="N25" s="47">
        <v>210000</v>
      </c>
      <c r="O25" s="47">
        <v>210000</v>
      </c>
      <c r="P25" s="47">
        <v>210000</v>
      </c>
      <c r="Q25" s="47">
        <v>210000</v>
      </c>
      <c r="R25" s="47">
        <v>210000</v>
      </c>
      <c r="S25" s="47">
        <v>210000</v>
      </c>
      <c r="T25" s="55">
        <f>SUM(H25:S25)</f>
        <v>2520000</v>
      </c>
      <c r="U25" s="48">
        <f t="shared" si="1"/>
        <v>210000</v>
      </c>
      <c r="V25" s="132"/>
      <c r="X25" s="32"/>
      <c r="Z25" s="32"/>
    </row>
    <row r="26" spans="1:26" s="4" customFormat="1" ht="21.95" customHeight="1" thickBot="1" x14ac:dyDescent="0.25">
      <c r="A26" s="136"/>
      <c r="B26" s="168"/>
      <c r="C26" s="146"/>
      <c r="D26" s="213"/>
      <c r="E26" s="90"/>
      <c r="F26" s="20">
        <v>232</v>
      </c>
      <c r="G26" s="43" t="s">
        <v>21</v>
      </c>
      <c r="H26" s="60"/>
      <c r="I26" s="61"/>
      <c r="J26" s="49"/>
      <c r="K26" s="61">
        <v>1000000</v>
      </c>
      <c r="L26" s="61"/>
      <c r="M26" s="61"/>
      <c r="N26" s="61"/>
      <c r="O26" s="61"/>
      <c r="P26" s="61"/>
      <c r="Q26" s="61"/>
      <c r="R26" s="61"/>
      <c r="S26" s="61"/>
      <c r="T26" s="53"/>
      <c r="U26" s="53">
        <v>0</v>
      </c>
      <c r="V26" s="133"/>
      <c r="X26" s="32"/>
    </row>
    <row r="27" spans="1:26" s="4" customFormat="1" ht="20.25" customHeight="1" x14ac:dyDescent="0.2">
      <c r="A27" s="134">
        <v>5</v>
      </c>
      <c r="B27" s="128"/>
      <c r="C27" s="119">
        <v>774219</v>
      </c>
      <c r="D27" s="140" t="s">
        <v>40</v>
      </c>
      <c r="E27" s="94"/>
      <c r="F27" s="19">
        <v>111</v>
      </c>
      <c r="G27" s="25" t="s">
        <v>19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5">
        <f>SUM(H27:S27)</f>
        <v>0</v>
      </c>
      <c r="U27" s="55">
        <f t="shared" si="1"/>
        <v>0</v>
      </c>
      <c r="V27" s="131">
        <f>SUM(T27:U31)</f>
        <v>25675000</v>
      </c>
      <c r="X27" s="32"/>
    </row>
    <row r="28" spans="1:26" s="4" customFormat="1" ht="21.95" customHeight="1" x14ac:dyDescent="0.2">
      <c r="A28" s="135"/>
      <c r="B28" s="129"/>
      <c r="C28" s="120"/>
      <c r="D28" s="140"/>
      <c r="E28" s="94"/>
      <c r="F28" s="19">
        <v>123</v>
      </c>
      <c r="G28" s="25" t="s">
        <v>126</v>
      </c>
      <c r="H28" s="47"/>
      <c r="I28" s="47">
        <v>1200000</v>
      </c>
      <c r="J28" s="47">
        <v>500000</v>
      </c>
      <c r="K28" s="47">
        <v>1600000</v>
      </c>
      <c r="L28" s="47"/>
      <c r="M28" s="47"/>
      <c r="N28" s="47"/>
      <c r="O28" s="47"/>
      <c r="P28" s="47"/>
      <c r="Q28" s="47"/>
      <c r="R28" s="47"/>
      <c r="S28" s="47"/>
      <c r="T28" s="55">
        <f>SUM(H28:S28)</f>
        <v>3300000</v>
      </c>
      <c r="U28" s="48">
        <f t="shared" si="1"/>
        <v>275000</v>
      </c>
      <c r="V28" s="132"/>
      <c r="X28" s="32"/>
      <c r="Z28" s="32"/>
    </row>
    <row r="29" spans="1:26" s="4" customFormat="1" ht="21.95" customHeight="1" x14ac:dyDescent="0.2">
      <c r="A29" s="135"/>
      <c r="B29" s="129"/>
      <c r="C29" s="120"/>
      <c r="D29" s="140"/>
      <c r="E29" s="94" t="s">
        <v>99</v>
      </c>
      <c r="F29" s="19">
        <v>131</v>
      </c>
      <c r="G29" s="25" t="s">
        <v>26</v>
      </c>
      <c r="H29" s="47"/>
      <c r="I29" s="47"/>
      <c r="J29" s="47"/>
      <c r="K29" s="47"/>
      <c r="L29" s="47"/>
      <c r="M29" s="47"/>
      <c r="N29" s="47"/>
      <c r="O29" s="59"/>
      <c r="P29" s="59"/>
      <c r="Q29" s="59"/>
      <c r="R29" s="59"/>
      <c r="S29" s="59"/>
      <c r="T29" s="55">
        <f>SUM(H29:S29)</f>
        <v>0</v>
      </c>
      <c r="U29" s="48"/>
      <c r="V29" s="132"/>
      <c r="X29" s="32"/>
      <c r="Z29" s="32"/>
    </row>
    <row r="30" spans="1:26" s="4" customFormat="1" ht="21.95" customHeight="1" x14ac:dyDescent="0.2">
      <c r="A30" s="135"/>
      <c r="B30" s="129"/>
      <c r="C30" s="120"/>
      <c r="D30" s="140"/>
      <c r="E30" s="94"/>
      <c r="F30" s="19">
        <v>144</v>
      </c>
      <c r="G30" s="25" t="s">
        <v>33</v>
      </c>
      <c r="H30" s="47">
        <v>1700000</v>
      </c>
      <c r="I30" s="47">
        <v>1700000</v>
      </c>
      <c r="J30" s="47">
        <v>1700000</v>
      </c>
      <c r="K30" s="47">
        <v>1700000</v>
      </c>
      <c r="L30" s="47">
        <v>1700000</v>
      </c>
      <c r="M30" s="47">
        <v>1700000</v>
      </c>
      <c r="N30" s="47">
        <v>1700000</v>
      </c>
      <c r="O30" s="47">
        <v>1700000</v>
      </c>
      <c r="P30" s="47">
        <v>1700000</v>
      </c>
      <c r="Q30" s="47">
        <v>1700000</v>
      </c>
      <c r="R30" s="47">
        <v>1700000</v>
      </c>
      <c r="S30" s="47">
        <v>1700000</v>
      </c>
      <c r="T30" s="55">
        <f>SUM(H30:S30)</f>
        <v>20400000</v>
      </c>
      <c r="U30" s="48">
        <f t="shared" si="1"/>
        <v>1700000</v>
      </c>
      <c r="V30" s="132"/>
      <c r="X30" s="32"/>
      <c r="Z30" s="32"/>
    </row>
    <row r="31" spans="1:26" s="4" customFormat="1" ht="21.95" customHeight="1" thickBot="1" x14ac:dyDescent="0.25">
      <c r="A31" s="136"/>
      <c r="B31" s="130"/>
      <c r="C31" s="121"/>
      <c r="D31" s="160"/>
      <c r="E31" s="97"/>
      <c r="F31" s="17">
        <v>232</v>
      </c>
      <c r="G31" s="43" t="s">
        <v>21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3"/>
      <c r="U31" s="53">
        <v>0</v>
      </c>
      <c r="V31" s="133"/>
      <c r="X31" s="32"/>
    </row>
    <row r="32" spans="1:26" s="4" customFormat="1" ht="21.95" customHeight="1" x14ac:dyDescent="0.2">
      <c r="A32" s="134">
        <v>6</v>
      </c>
      <c r="B32" s="128"/>
      <c r="C32" s="119">
        <v>7417807</v>
      </c>
      <c r="D32" s="159" t="s">
        <v>41</v>
      </c>
      <c r="E32" s="94"/>
      <c r="F32" s="19">
        <v>111</v>
      </c>
      <c r="G32" s="25" t="s">
        <v>19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5">
        <f t="shared" ref="T32:T39" si="2">SUM(H32:S32)</f>
        <v>0</v>
      </c>
      <c r="U32" s="55">
        <f t="shared" si="1"/>
        <v>0</v>
      </c>
      <c r="V32" s="131">
        <f>SUM(T32:U35)</f>
        <v>19500000</v>
      </c>
      <c r="X32" s="32"/>
    </row>
    <row r="33" spans="1:24" s="4" customFormat="1" ht="21.95" customHeight="1" x14ac:dyDescent="0.2">
      <c r="A33" s="135"/>
      <c r="B33" s="129"/>
      <c r="C33" s="120"/>
      <c r="D33" s="140"/>
      <c r="E33" s="123" t="s">
        <v>99</v>
      </c>
      <c r="F33" s="19">
        <v>113</v>
      </c>
      <c r="G33" s="25" t="s">
        <v>20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5">
        <f t="shared" si="2"/>
        <v>0</v>
      </c>
      <c r="U33" s="48">
        <f t="shared" si="1"/>
        <v>0</v>
      </c>
      <c r="V33" s="132"/>
      <c r="X33" s="32"/>
    </row>
    <row r="34" spans="1:24" s="4" customFormat="1" ht="21.95" customHeight="1" x14ac:dyDescent="0.2">
      <c r="A34" s="135"/>
      <c r="B34" s="129"/>
      <c r="C34" s="120"/>
      <c r="D34" s="140"/>
      <c r="E34" s="123"/>
      <c r="F34" s="19">
        <v>131</v>
      </c>
      <c r="G34" s="25" t="s">
        <v>26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5">
        <f t="shared" si="2"/>
        <v>0</v>
      </c>
      <c r="U34" s="48"/>
      <c r="V34" s="132"/>
      <c r="X34" s="32"/>
    </row>
    <row r="35" spans="1:24" s="4" customFormat="1" ht="21.95" customHeight="1" thickBot="1" x14ac:dyDescent="0.25">
      <c r="A35" s="136"/>
      <c r="B35" s="129"/>
      <c r="C35" s="121"/>
      <c r="D35" s="140"/>
      <c r="E35" s="88"/>
      <c r="F35" s="20">
        <v>144</v>
      </c>
      <c r="G35" s="42" t="s">
        <v>33</v>
      </c>
      <c r="H35" s="49">
        <v>1500000</v>
      </c>
      <c r="I35" s="49">
        <v>1500000</v>
      </c>
      <c r="J35" s="49">
        <v>1500000</v>
      </c>
      <c r="K35" s="49">
        <v>1500000</v>
      </c>
      <c r="L35" s="49">
        <v>1500000</v>
      </c>
      <c r="M35" s="49">
        <v>1500000</v>
      </c>
      <c r="N35" s="49">
        <v>1500000</v>
      </c>
      <c r="O35" s="49">
        <v>1500000</v>
      </c>
      <c r="P35" s="49">
        <v>1500000</v>
      </c>
      <c r="Q35" s="49">
        <v>1500000</v>
      </c>
      <c r="R35" s="49">
        <v>1500000</v>
      </c>
      <c r="S35" s="49">
        <v>1500000</v>
      </c>
      <c r="T35" s="53">
        <f t="shared" si="2"/>
        <v>18000000</v>
      </c>
      <c r="U35" s="53">
        <f t="shared" si="1"/>
        <v>1500000</v>
      </c>
      <c r="V35" s="133"/>
      <c r="X35" s="32"/>
    </row>
    <row r="36" spans="1:24" s="4" customFormat="1" ht="21.95" customHeight="1" x14ac:dyDescent="0.2">
      <c r="A36" s="134">
        <v>7</v>
      </c>
      <c r="B36" s="128"/>
      <c r="C36" s="144">
        <v>3772516</v>
      </c>
      <c r="D36" s="159" t="s">
        <v>42</v>
      </c>
      <c r="E36" s="143" t="s">
        <v>99</v>
      </c>
      <c r="F36" s="21">
        <v>111</v>
      </c>
      <c r="G36" s="41" t="s">
        <v>19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5">
        <f t="shared" si="2"/>
        <v>0</v>
      </c>
      <c r="U36" s="55">
        <f t="shared" si="1"/>
        <v>0</v>
      </c>
      <c r="V36" s="131">
        <f>SUM(T36:U39)</f>
        <v>29754166.666666668</v>
      </c>
      <c r="X36" s="32"/>
    </row>
    <row r="37" spans="1:24" s="4" customFormat="1" ht="21.95" customHeight="1" thickBot="1" x14ac:dyDescent="0.25">
      <c r="A37" s="135"/>
      <c r="B37" s="129"/>
      <c r="C37" s="145"/>
      <c r="D37" s="140"/>
      <c r="E37" s="123"/>
      <c r="F37" s="19">
        <v>123</v>
      </c>
      <c r="G37" s="25" t="s">
        <v>126</v>
      </c>
      <c r="H37" s="47"/>
      <c r="I37" s="47"/>
      <c r="J37" s="47"/>
      <c r="K37" s="47"/>
      <c r="L37" s="60"/>
      <c r="M37" s="60"/>
      <c r="N37" s="65"/>
      <c r="O37" s="60">
        <v>150000</v>
      </c>
      <c r="P37" s="47"/>
      <c r="Q37" s="47">
        <v>400000</v>
      </c>
      <c r="R37" s="47">
        <v>700000</v>
      </c>
      <c r="S37" s="47"/>
      <c r="T37" s="55">
        <f t="shared" si="2"/>
        <v>1250000</v>
      </c>
      <c r="U37" s="55">
        <f t="shared" si="1"/>
        <v>104166.66666666667</v>
      </c>
      <c r="V37" s="132"/>
      <c r="X37" s="32"/>
    </row>
    <row r="38" spans="1:24" s="4" customFormat="1" ht="21.95" customHeight="1" x14ac:dyDescent="0.2">
      <c r="A38" s="135"/>
      <c r="B38" s="129"/>
      <c r="C38" s="145"/>
      <c r="D38" s="140"/>
      <c r="E38" s="123"/>
      <c r="F38" s="19">
        <v>144</v>
      </c>
      <c r="G38" s="25" t="s">
        <v>43</v>
      </c>
      <c r="H38" s="47">
        <v>2000000</v>
      </c>
      <c r="I38" s="47">
        <v>2000000</v>
      </c>
      <c r="J38" s="47">
        <v>2000000</v>
      </c>
      <c r="K38" s="47">
        <v>2000000</v>
      </c>
      <c r="L38" s="47">
        <v>2000000</v>
      </c>
      <c r="M38" s="47">
        <v>2000000</v>
      </c>
      <c r="N38" s="47">
        <v>2000000</v>
      </c>
      <c r="O38" s="47">
        <v>2000000</v>
      </c>
      <c r="P38" s="47">
        <v>2000000</v>
      </c>
      <c r="Q38" s="47">
        <v>2000000</v>
      </c>
      <c r="R38" s="47">
        <v>2000000</v>
      </c>
      <c r="S38" s="47">
        <v>2000000</v>
      </c>
      <c r="T38" s="55">
        <f t="shared" si="2"/>
        <v>24000000</v>
      </c>
      <c r="U38" s="48">
        <f t="shared" si="1"/>
        <v>2000000</v>
      </c>
      <c r="V38" s="132"/>
      <c r="X38" s="32"/>
    </row>
    <row r="39" spans="1:24" s="4" customFormat="1" ht="21.95" customHeight="1" thickBot="1" x14ac:dyDescent="0.25">
      <c r="A39" s="136"/>
      <c r="B39" s="130"/>
      <c r="C39" s="146"/>
      <c r="D39" s="160"/>
      <c r="E39" s="124"/>
      <c r="F39" s="17">
        <v>232</v>
      </c>
      <c r="G39" s="44" t="s">
        <v>21</v>
      </c>
      <c r="H39" s="60"/>
      <c r="I39" s="60"/>
      <c r="J39" s="60"/>
      <c r="K39" s="60"/>
      <c r="L39" s="60">
        <v>450000</v>
      </c>
      <c r="M39" s="60">
        <v>350000</v>
      </c>
      <c r="N39" s="65"/>
      <c r="O39" s="60">
        <v>400000</v>
      </c>
      <c r="P39" s="60">
        <v>150000</v>
      </c>
      <c r="Q39" s="60">
        <v>750000</v>
      </c>
      <c r="R39" s="60"/>
      <c r="S39" s="60">
        <v>300000</v>
      </c>
      <c r="T39" s="55">
        <f t="shared" si="2"/>
        <v>2400000</v>
      </c>
      <c r="U39" s="53">
        <v>0</v>
      </c>
      <c r="V39" s="133"/>
      <c r="X39" s="32"/>
    </row>
    <row r="40" spans="1:24" s="4" customFormat="1" ht="21.95" customHeight="1" x14ac:dyDescent="0.2">
      <c r="A40" s="134">
        <v>8</v>
      </c>
      <c r="B40" s="128"/>
      <c r="C40" s="144">
        <v>3326221</v>
      </c>
      <c r="D40" s="159" t="s">
        <v>44</v>
      </c>
      <c r="E40" s="98"/>
      <c r="F40" s="21">
        <v>111</v>
      </c>
      <c r="G40" s="41" t="s">
        <v>19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55">
        <f>SUM(H40:S40)</f>
        <v>0</v>
      </c>
      <c r="U40" s="55">
        <f t="shared" si="1"/>
        <v>0</v>
      </c>
      <c r="V40" s="131">
        <f>SUM(T40:U44)</f>
        <v>28708333.333333332</v>
      </c>
      <c r="X40" s="32"/>
    </row>
    <row r="41" spans="1:24" s="4" customFormat="1" ht="21.95" customHeight="1" x14ac:dyDescent="0.2">
      <c r="A41" s="135"/>
      <c r="B41" s="129"/>
      <c r="C41" s="145"/>
      <c r="D41" s="140"/>
      <c r="E41" s="94"/>
      <c r="F41" s="19">
        <v>123</v>
      </c>
      <c r="G41" s="25" t="s">
        <v>126</v>
      </c>
      <c r="H41" s="47"/>
      <c r="I41" s="47"/>
      <c r="J41" s="47">
        <v>1000000</v>
      </c>
      <c r="K41" s="47"/>
      <c r="L41" s="47"/>
      <c r="M41" s="47">
        <v>500000</v>
      </c>
      <c r="N41" s="47"/>
      <c r="O41" s="47">
        <v>1000000</v>
      </c>
      <c r="P41" s="47"/>
      <c r="Q41" s="47"/>
      <c r="R41" s="47"/>
      <c r="S41" s="47"/>
      <c r="T41" s="55">
        <f>SUM(H41:S41)</f>
        <v>2500000</v>
      </c>
      <c r="U41" s="48">
        <f t="shared" si="1"/>
        <v>208333.33333333334</v>
      </c>
      <c r="V41" s="132"/>
      <c r="X41" s="32"/>
    </row>
    <row r="42" spans="1:24" s="4" customFormat="1" ht="21.95" customHeight="1" x14ac:dyDescent="0.2">
      <c r="A42" s="135"/>
      <c r="B42" s="129"/>
      <c r="C42" s="145"/>
      <c r="D42" s="140"/>
      <c r="E42" s="94" t="s">
        <v>99</v>
      </c>
      <c r="F42" s="19">
        <v>131</v>
      </c>
      <c r="G42" s="25" t="s">
        <v>26</v>
      </c>
      <c r="H42" s="47"/>
      <c r="I42" s="47"/>
      <c r="J42" s="47"/>
      <c r="K42" s="47"/>
      <c r="L42" s="47"/>
      <c r="M42" s="47"/>
      <c r="N42" s="64"/>
      <c r="O42" s="47"/>
      <c r="P42" s="47"/>
      <c r="Q42" s="47"/>
      <c r="R42" s="47"/>
      <c r="S42" s="47"/>
      <c r="T42" s="55">
        <f>SUM(H42:S42)</f>
        <v>0</v>
      </c>
      <c r="U42" s="48"/>
      <c r="V42" s="132"/>
      <c r="X42" s="32"/>
    </row>
    <row r="43" spans="1:24" s="4" customFormat="1" ht="21.95" customHeight="1" x14ac:dyDescent="0.2">
      <c r="A43" s="135"/>
      <c r="B43" s="129"/>
      <c r="C43" s="145"/>
      <c r="D43" s="140"/>
      <c r="E43" s="94"/>
      <c r="F43" s="19">
        <v>144</v>
      </c>
      <c r="G43" s="25" t="s">
        <v>33</v>
      </c>
      <c r="H43" s="47">
        <v>2000000</v>
      </c>
      <c r="I43" s="47">
        <v>2000000</v>
      </c>
      <c r="J43" s="47">
        <v>2000000</v>
      </c>
      <c r="K43" s="47">
        <v>2000000</v>
      </c>
      <c r="L43" s="47">
        <v>2000000</v>
      </c>
      <c r="M43" s="47">
        <v>2000000</v>
      </c>
      <c r="N43" s="47">
        <v>2000000</v>
      </c>
      <c r="O43" s="47">
        <v>2000000</v>
      </c>
      <c r="P43" s="47">
        <v>2000000</v>
      </c>
      <c r="Q43" s="47">
        <v>2000000</v>
      </c>
      <c r="R43" s="47">
        <v>2000000</v>
      </c>
      <c r="S43" s="47">
        <v>2000000</v>
      </c>
      <c r="T43" s="55">
        <f>SUM(H43:S43)</f>
        <v>24000000</v>
      </c>
      <c r="U43" s="48">
        <f t="shared" si="1"/>
        <v>2000000</v>
      </c>
      <c r="V43" s="132"/>
      <c r="X43" s="32"/>
    </row>
    <row r="44" spans="1:24" s="4" customFormat="1" ht="21.95" customHeight="1" thickBot="1" x14ac:dyDescent="0.25">
      <c r="A44" s="136"/>
      <c r="B44" s="130"/>
      <c r="C44" s="146"/>
      <c r="D44" s="160"/>
      <c r="E44" s="97"/>
      <c r="F44" s="17">
        <v>232</v>
      </c>
      <c r="G44" s="44" t="s">
        <v>21</v>
      </c>
      <c r="H44" s="49"/>
      <c r="I44" s="49"/>
      <c r="J44" s="49"/>
      <c r="K44" s="49"/>
      <c r="L44" s="49"/>
      <c r="M44" s="49"/>
      <c r="N44" s="63"/>
      <c r="O44" s="49">
        <v>600000</v>
      </c>
      <c r="P44" s="49"/>
      <c r="Q44" s="49"/>
      <c r="R44" s="49"/>
      <c r="S44" s="49"/>
      <c r="T44" s="53"/>
      <c r="U44" s="53">
        <v>0</v>
      </c>
      <c r="V44" s="133"/>
      <c r="X44" s="32"/>
    </row>
    <row r="45" spans="1:24" s="4" customFormat="1" ht="21.95" customHeight="1" x14ac:dyDescent="0.2">
      <c r="A45" s="134">
        <v>9</v>
      </c>
      <c r="B45" s="128"/>
      <c r="C45" s="128">
        <v>1928352</v>
      </c>
      <c r="D45" s="159" t="s">
        <v>45</v>
      </c>
      <c r="E45" s="98"/>
      <c r="F45" s="21">
        <v>111</v>
      </c>
      <c r="G45" s="41" t="s">
        <v>19</v>
      </c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55">
        <f t="shared" ref="T45:T52" si="3">SUM(H45:S45)</f>
        <v>0</v>
      </c>
      <c r="U45" s="55">
        <f t="shared" si="1"/>
        <v>0</v>
      </c>
      <c r="V45" s="131">
        <f>SUM(T45:U47)</f>
        <v>13000000</v>
      </c>
      <c r="X45" s="32"/>
    </row>
    <row r="46" spans="1:24" s="4" customFormat="1" ht="21.95" customHeight="1" x14ac:dyDescent="0.2">
      <c r="A46" s="135"/>
      <c r="B46" s="129"/>
      <c r="C46" s="129"/>
      <c r="D46" s="140"/>
      <c r="E46" s="94" t="s">
        <v>99</v>
      </c>
      <c r="F46" s="19">
        <v>113</v>
      </c>
      <c r="G46" s="25" t="s">
        <v>20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5">
        <f t="shared" si="3"/>
        <v>0</v>
      </c>
      <c r="U46" s="48">
        <f t="shared" si="1"/>
        <v>0</v>
      </c>
      <c r="V46" s="132"/>
      <c r="X46" s="32"/>
    </row>
    <row r="47" spans="1:24" s="4" customFormat="1" ht="21.95" customHeight="1" thickBot="1" x14ac:dyDescent="0.25">
      <c r="A47" s="136"/>
      <c r="B47" s="130"/>
      <c r="C47" s="129"/>
      <c r="D47" s="160"/>
      <c r="E47" s="97"/>
      <c r="F47" s="17">
        <v>144</v>
      </c>
      <c r="G47" s="42" t="s">
        <v>33</v>
      </c>
      <c r="H47" s="49">
        <v>1000000</v>
      </c>
      <c r="I47" s="49">
        <v>1000000</v>
      </c>
      <c r="J47" s="49">
        <v>1000000</v>
      </c>
      <c r="K47" s="49">
        <v>1000000</v>
      </c>
      <c r="L47" s="49">
        <v>1000000</v>
      </c>
      <c r="M47" s="49">
        <v>1000000</v>
      </c>
      <c r="N47" s="49">
        <v>1000000</v>
      </c>
      <c r="O47" s="49">
        <v>1000000</v>
      </c>
      <c r="P47" s="49">
        <v>1000000</v>
      </c>
      <c r="Q47" s="49">
        <v>1000000</v>
      </c>
      <c r="R47" s="49">
        <v>1000000</v>
      </c>
      <c r="S47" s="49">
        <v>1000000</v>
      </c>
      <c r="T47" s="53">
        <f t="shared" si="3"/>
        <v>12000000</v>
      </c>
      <c r="U47" s="53">
        <f t="shared" si="1"/>
        <v>1000000</v>
      </c>
      <c r="V47" s="133"/>
      <c r="X47" s="32"/>
    </row>
    <row r="48" spans="1:24" s="4" customFormat="1" ht="21.95" customHeight="1" x14ac:dyDescent="0.2">
      <c r="A48" s="159">
        <v>10</v>
      </c>
      <c r="B48" s="144"/>
      <c r="C48" s="155">
        <v>4247506</v>
      </c>
      <c r="D48" s="159" t="s">
        <v>46</v>
      </c>
      <c r="E48" s="98"/>
      <c r="F48" s="21">
        <v>111</v>
      </c>
      <c r="G48" s="41" t="s">
        <v>19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5">
        <f t="shared" si="3"/>
        <v>0</v>
      </c>
      <c r="U48" s="55">
        <f t="shared" si="1"/>
        <v>0</v>
      </c>
      <c r="V48" s="131">
        <f>SUM(T48:U52)</f>
        <v>32616666.666666668</v>
      </c>
      <c r="X48" s="32"/>
    </row>
    <row r="49" spans="1:24" s="4" customFormat="1" ht="21.95" customHeight="1" x14ac:dyDescent="0.2">
      <c r="A49" s="140"/>
      <c r="B49" s="145"/>
      <c r="C49" s="123"/>
      <c r="D49" s="140"/>
      <c r="E49" s="94"/>
      <c r="F49" s="19">
        <v>123</v>
      </c>
      <c r="G49" s="25" t="s">
        <v>127</v>
      </c>
      <c r="H49" s="47"/>
      <c r="I49" s="47"/>
      <c r="J49" s="47"/>
      <c r="K49" s="47">
        <v>1000000</v>
      </c>
      <c r="L49" s="47"/>
      <c r="M49" s="47"/>
      <c r="N49" s="47">
        <v>1200000</v>
      </c>
      <c r="O49" s="47">
        <v>1600000</v>
      </c>
      <c r="P49" s="47">
        <v>1000000</v>
      </c>
      <c r="Q49" s="47"/>
      <c r="R49" s="47">
        <v>200000</v>
      </c>
      <c r="S49" s="47"/>
      <c r="T49" s="55">
        <f t="shared" si="3"/>
        <v>5000000</v>
      </c>
      <c r="U49" s="48">
        <f t="shared" si="1"/>
        <v>416666.66666666669</v>
      </c>
      <c r="V49" s="132"/>
      <c r="X49" s="32"/>
    </row>
    <row r="50" spans="1:24" s="4" customFormat="1" ht="21.95" customHeight="1" x14ac:dyDescent="0.2">
      <c r="A50" s="140"/>
      <c r="B50" s="145"/>
      <c r="C50" s="123"/>
      <c r="D50" s="140"/>
      <c r="E50" s="94" t="s">
        <v>99</v>
      </c>
      <c r="F50" s="19">
        <v>131</v>
      </c>
      <c r="G50" s="25" t="s">
        <v>26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55">
        <f t="shared" si="3"/>
        <v>0</v>
      </c>
      <c r="U50" s="48"/>
      <c r="V50" s="132"/>
      <c r="X50" s="32"/>
    </row>
    <row r="51" spans="1:24" s="4" customFormat="1" ht="21.95" customHeight="1" x14ac:dyDescent="0.2">
      <c r="A51" s="140"/>
      <c r="B51" s="145"/>
      <c r="C51" s="123"/>
      <c r="D51" s="140"/>
      <c r="E51" s="94"/>
      <c r="F51" s="19">
        <v>144</v>
      </c>
      <c r="G51" s="25" t="s">
        <v>33</v>
      </c>
      <c r="H51" s="47">
        <v>2000000</v>
      </c>
      <c r="I51" s="47">
        <v>2000000</v>
      </c>
      <c r="J51" s="47">
        <v>2000000</v>
      </c>
      <c r="K51" s="47">
        <v>2000000</v>
      </c>
      <c r="L51" s="47">
        <v>2000000</v>
      </c>
      <c r="M51" s="47">
        <v>2000000</v>
      </c>
      <c r="N51" s="47">
        <v>2000000</v>
      </c>
      <c r="O51" s="47">
        <v>2000000</v>
      </c>
      <c r="P51" s="47">
        <v>2000000</v>
      </c>
      <c r="Q51" s="47">
        <v>2000000</v>
      </c>
      <c r="R51" s="48">
        <v>2000000</v>
      </c>
      <c r="S51" s="48">
        <v>2000000</v>
      </c>
      <c r="T51" s="55">
        <f t="shared" si="3"/>
        <v>24000000</v>
      </c>
      <c r="U51" s="48">
        <f t="shared" si="1"/>
        <v>2000000</v>
      </c>
      <c r="V51" s="132"/>
      <c r="X51" s="32"/>
    </row>
    <row r="52" spans="1:24" s="4" customFormat="1" ht="21.95" customHeight="1" thickBot="1" x14ac:dyDescent="0.25">
      <c r="A52" s="160"/>
      <c r="B52" s="146"/>
      <c r="C52" s="124"/>
      <c r="D52" s="160"/>
      <c r="E52" s="89"/>
      <c r="F52" s="22">
        <v>232</v>
      </c>
      <c r="G52" s="45" t="s">
        <v>21</v>
      </c>
      <c r="H52" s="65"/>
      <c r="I52" s="65">
        <v>850000</v>
      </c>
      <c r="J52" s="65"/>
      <c r="K52" s="65"/>
      <c r="L52" s="65">
        <v>350000</v>
      </c>
      <c r="M52" s="65"/>
      <c r="N52" s="65"/>
      <c r="O52" s="65"/>
      <c r="P52" s="61"/>
      <c r="Q52" s="69"/>
      <c r="R52" s="69"/>
      <c r="S52" s="69"/>
      <c r="T52" s="55">
        <f t="shared" si="3"/>
        <v>1200000</v>
      </c>
      <c r="U52" s="53">
        <v>0</v>
      </c>
      <c r="V52" s="133"/>
      <c r="X52" s="32"/>
    </row>
    <row r="53" spans="1:24" s="4" customFormat="1" ht="21.95" customHeight="1" x14ac:dyDescent="0.2">
      <c r="A53" s="134">
        <v>11</v>
      </c>
      <c r="B53" s="128"/>
      <c r="C53" s="144">
        <v>4380689</v>
      </c>
      <c r="D53" s="159" t="s">
        <v>47</v>
      </c>
      <c r="E53" s="98"/>
      <c r="F53" s="21">
        <v>111</v>
      </c>
      <c r="G53" s="41" t="s">
        <v>19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5">
        <f>SUM(H53:S53)</f>
        <v>0</v>
      </c>
      <c r="U53" s="55">
        <f t="shared" si="1"/>
        <v>0</v>
      </c>
      <c r="V53" s="131">
        <f>SUM(T53:U56)</f>
        <v>22100000</v>
      </c>
      <c r="X53" s="32"/>
    </row>
    <row r="54" spans="1:24" s="4" customFormat="1" ht="21.95" customHeight="1" x14ac:dyDescent="0.2">
      <c r="A54" s="135"/>
      <c r="B54" s="129"/>
      <c r="C54" s="145"/>
      <c r="D54" s="140"/>
      <c r="E54" s="123" t="s">
        <v>99</v>
      </c>
      <c r="F54" s="19">
        <v>113</v>
      </c>
      <c r="G54" s="25" t="s">
        <v>20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5">
        <f>SUM(H54:S54)</f>
        <v>0</v>
      </c>
      <c r="U54" s="48">
        <f t="shared" si="1"/>
        <v>0</v>
      </c>
      <c r="V54" s="132"/>
      <c r="X54" s="32"/>
    </row>
    <row r="55" spans="1:24" s="4" customFormat="1" ht="21.95" customHeight="1" x14ac:dyDescent="0.2">
      <c r="A55" s="135"/>
      <c r="B55" s="129"/>
      <c r="C55" s="145"/>
      <c r="D55" s="140"/>
      <c r="E55" s="123"/>
      <c r="F55" s="19">
        <v>145</v>
      </c>
      <c r="G55" s="25" t="s">
        <v>34</v>
      </c>
      <c r="H55" s="47">
        <v>1700000</v>
      </c>
      <c r="I55" s="47">
        <v>1700000</v>
      </c>
      <c r="J55" s="47">
        <v>1700000</v>
      </c>
      <c r="K55" s="47">
        <v>1700000</v>
      </c>
      <c r="L55" s="47">
        <v>1700000</v>
      </c>
      <c r="M55" s="47">
        <v>1700000</v>
      </c>
      <c r="N55" s="47">
        <v>1700000</v>
      </c>
      <c r="O55" s="47">
        <v>1700000</v>
      </c>
      <c r="P55" s="47">
        <v>1700000</v>
      </c>
      <c r="Q55" s="47">
        <v>1700000</v>
      </c>
      <c r="R55" s="47">
        <v>1700000</v>
      </c>
      <c r="S55" s="47">
        <v>1700000</v>
      </c>
      <c r="T55" s="55">
        <f>SUM(H55:S55)</f>
        <v>20400000</v>
      </c>
      <c r="U55" s="48">
        <f t="shared" si="1"/>
        <v>1700000</v>
      </c>
      <c r="V55" s="132"/>
      <c r="X55" s="32"/>
    </row>
    <row r="56" spans="1:24" s="4" customFormat="1" ht="21.95" customHeight="1" thickBot="1" x14ac:dyDescent="0.25">
      <c r="A56" s="136"/>
      <c r="B56" s="130"/>
      <c r="C56" s="146"/>
      <c r="D56" s="160"/>
      <c r="E56" s="97"/>
      <c r="F56" s="17">
        <v>232</v>
      </c>
      <c r="G56" s="46" t="s">
        <v>21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3"/>
      <c r="U56" s="53">
        <v>0</v>
      </c>
      <c r="V56" s="133"/>
      <c r="X56" s="32"/>
    </row>
    <row r="57" spans="1:24" s="4" customFormat="1" ht="21.95" customHeight="1" x14ac:dyDescent="0.2">
      <c r="A57" s="134">
        <v>12</v>
      </c>
      <c r="B57" s="134"/>
      <c r="C57" s="134">
        <v>2048534</v>
      </c>
      <c r="D57" s="211" t="s">
        <v>100</v>
      </c>
      <c r="E57" s="104"/>
      <c r="F57" s="21">
        <v>111</v>
      </c>
      <c r="G57" s="41" t="s">
        <v>19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55">
        <f>SUM(H57:S57)</f>
        <v>0</v>
      </c>
      <c r="U57" s="55">
        <f>T57/12</f>
        <v>0</v>
      </c>
      <c r="V57" s="131">
        <f>SUM(T57:U59)</f>
        <v>6500000</v>
      </c>
      <c r="X57" s="32"/>
    </row>
    <row r="58" spans="1:24" s="4" customFormat="1" ht="21.95" customHeight="1" x14ac:dyDescent="0.2">
      <c r="A58" s="135"/>
      <c r="B58" s="135"/>
      <c r="C58" s="135"/>
      <c r="D58" s="212"/>
      <c r="E58" s="105" t="s">
        <v>99</v>
      </c>
      <c r="F58" s="19">
        <v>113</v>
      </c>
      <c r="G58" s="25" t="s">
        <v>20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5">
        <f>SUM(H58:S58)</f>
        <v>0</v>
      </c>
      <c r="U58" s="48">
        <f>T58/12</f>
        <v>0</v>
      </c>
      <c r="V58" s="132"/>
      <c r="X58" s="32"/>
    </row>
    <row r="59" spans="1:24" s="4" customFormat="1" ht="21.95" customHeight="1" thickBot="1" x14ac:dyDescent="0.25">
      <c r="A59" s="135"/>
      <c r="B59" s="135"/>
      <c r="C59" s="135"/>
      <c r="D59" s="212"/>
      <c r="E59" s="105"/>
      <c r="F59" s="19">
        <v>144</v>
      </c>
      <c r="G59" s="25" t="s">
        <v>33</v>
      </c>
      <c r="H59" s="49">
        <v>500000</v>
      </c>
      <c r="I59" s="49">
        <v>500000</v>
      </c>
      <c r="J59" s="49">
        <v>500000</v>
      </c>
      <c r="K59" s="49">
        <v>500000</v>
      </c>
      <c r="L59" s="49">
        <v>500000</v>
      </c>
      <c r="M59" s="49">
        <v>500000</v>
      </c>
      <c r="N59" s="49">
        <v>500000</v>
      </c>
      <c r="O59" s="49">
        <v>500000</v>
      </c>
      <c r="P59" s="49">
        <v>500000</v>
      </c>
      <c r="Q59" s="49">
        <v>500000</v>
      </c>
      <c r="R59" s="49">
        <v>500000</v>
      </c>
      <c r="S59" s="49">
        <v>500000</v>
      </c>
      <c r="T59" s="53">
        <f>SUM(H59:S59)</f>
        <v>6000000</v>
      </c>
      <c r="U59" s="53">
        <f>T59/12</f>
        <v>500000</v>
      </c>
      <c r="V59" s="133"/>
      <c r="X59" s="32"/>
    </row>
    <row r="60" spans="1:24" s="4" customFormat="1" ht="21.95" customHeight="1" x14ac:dyDescent="0.2">
      <c r="A60" s="134">
        <v>13</v>
      </c>
      <c r="B60" s="134"/>
      <c r="C60" s="134">
        <v>2048534</v>
      </c>
      <c r="D60" s="211" t="s">
        <v>100</v>
      </c>
      <c r="E60" s="104"/>
      <c r="F60" s="21">
        <v>111</v>
      </c>
      <c r="G60" s="41" t="s">
        <v>19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55">
        <f t="shared" ref="T60:T65" si="4">SUM(H60:S60)</f>
        <v>0</v>
      </c>
      <c r="U60" s="55">
        <f t="shared" si="1"/>
        <v>0</v>
      </c>
      <c r="V60" s="131">
        <f>SUM(T60:U62)</f>
        <v>6500000</v>
      </c>
      <c r="X60" s="32"/>
    </row>
    <row r="61" spans="1:24" s="4" customFormat="1" ht="21.95" customHeight="1" x14ac:dyDescent="0.2">
      <c r="A61" s="135"/>
      <c r="B61" s="135"/>
      <c r="C61" s="135"/>
      <c r="D61" s="212"/>
      <c r="E61" s="105" t="s">
        <v>99</v>
      </c>
      <c r="F61" s="19">
        <v>113</v>
      </c>
      <c r="G61" s="25" t="s">
        <v>20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55">
        <f t="shared" si="4"/>
        <v>0</v>
      </c>
      <c r="U61" s="48">
        <f t="shared" si="1"/>
        <v>0</v>
      </c>
      <c r="V61" s="132"/>
      <c r="X61" s="32"/>
    </row>
    <row r="62" spans="1:24" s="4" customFormat="1" ht="21.95" customHeight="1" thickBot="1" x14ac:dyDescent="0.25">
      <c r="A62" s="135"/>
      <c r="B62" s="135"/>
      <c r="C62" s="135"/>
      <c r="D62" s="212"/>
      <c r="E62" s="105"/>
      <c r="F62" s="19">
        <v>144</v>
      </c>
      <c r="G62" s="25" t="s">
        <v>33</v>
      </c>
      <c r="H62" s="49">
        <v>500000</v>
      </c>
      <c r="I62" s="49">
        <v>500000</v>
      </c>
      <c r="J62" s="49">
        <v>500000</v>
      </c>
      <c r="K62" s="49">
        <v>500000</v>
      </c>
      <c r="L62" s="49">
        <v>500000</v>
      </c>
      <c r="M62" s="49">
        <v>500000</v>
      </c>
      <c r="N62" s="49">
        <v>500000</v>
      </c>
      <c r="O62" s="49">
        <v>500000</v>
      </c>
      <c r="P62" s="49">
        <v>500000</v>
      </c>
      <c r="Q62" s="49">
        <v>500000</v>
      </c>
      <c r="R62" s="49">
        <v>500000</v>
      </c>
      <c r="S62" s="49">
        <v>500000</v>
      </c>
      <c r="T62" s="53">
        <f t="shared" si="4"/>
        <v>6000000</v>
      </c>
      <c r="U62" s="53">
        <f t="shared" si="1"/>
        <v>500000</v>
      </c>
      <c r="V62" s="133"/>
      <c r="X62" s="32"/>
    </row>
    <row r="63" spans="1:24" s="4" customFormat="1" ht="21.95" customHeight="1" x14ac:dyDescent="0.2">
      <c r="A63" s="134">
        <v>14</v>
      </c>
      <c r="B63" s="134"/>
      <c r="C63" s="137">
        <v>3326225</v>
      </c>
      <c r="D63" s="159" t="s">
        <v>105</v>
      </c>
      <c r="E63" s="106"/>
      <c r="F63" s="21">
        <v>111</v>
      </c>
      <c r="G63" s="41" t="s">
        <v>19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55">
        <f t="shared" si="4"/>
        <v>0</v>
      </c>
      <c r="U63" s="55">
        <f t="shared" si="1"/>
        <v>0</v>
      </c>
      <c r="V63" s="131">
        <f>SUM(T63:U66)</f>
        <v>9642750</v>
      </c>
      <c r="X63" s="32"/>
    </row>
    <row r="64" spans="1:24" s="4" customFormat="1" ht="21.95" customHeight="1" x14ac:dyDescent="0.2">
      <c r="A64" s="135"/>
      <c r="B64" s="135"/>
      <c r="C64" s="138"/>
      <c r="D64" s="140"/>
      <c r="E64" s="140" t="s">
        <v>99</v>
      </c>
      <c r="F64" s="19">
        <v>123</v>
      </c>
      <c r="G64" s="25" t="s">
        <v>127</v>
      </c>
      <c r="H64" s="47"/>
      <c r="I64" s="47"/>
      <c r="J64" s="64"/>
      <c r="K64" s="47">
        <v>271000</v>
      </c>
      <c r="L64" s="47"/>
      <c r="M64" s="47">
        <v>130000</v>
      </c>
      <c r="N64" s="47">
        <v>100000</v>
      </c>
      <c r="O64" s="47"/>
      <c r="P64" s="47"/>
      <c r="Q64" s="47"/>
      <c r="R64" s="47"/>
      <c r="S64" s="47"/>
      <c r="T64" s="55">
        <f t="shared" si="4"/>
        <v>501000</v>
      </c>
      <c r="U64" s="48">
        <f t="shared" si="1"/>
        <v>41750</v>
      </c>
      <c r="V64" s="132"/>
      <c r="X64" s="32"/>
    </row>
    <row r="65" spans="1:24" s="4" customFormat="1" ht="21.95" customHeight="1" x14ac:dyDescent="0.2">
      <c r="A65" s="135"/>
      <c r="B65" s="135"/>
      <c r="C65" s="138"/>
      <c r="D65" s="140"/>
      <c r="E65" s="140"/>
      <c r="F65" s="19">
        <v>144</v>
      </c>
      <c r="G65" s="25" t="s">
        <v>33</v>
      </c>
      <c r="H65" s="47">
        <v>700000</v>
      </c>
      <c r="I65" s="47">
        <v>700000</v>
      </c>
      <c r="J65" s="47">
        <v>700000</v>
      </c>
      <c r="K65" s="47">
        <v>700000</v>
      </c>
      <c r="L65" s="47">
        <v>700000</v>
      </c>
      <c r="M65" s="47">
        <v>700000</v>
      </c>
      <c r="N65" s="47">
        <v>700000</v>
      </c>
      <c r="O65" s="47">
        <v>700000</v>
      </c>
      <c r="P65" s="47">
        <v>700000</v>
      </c>
      <c r="Q65" s="47">
        <v>700000</v>
      </c>
      <c r="R65" s="47">
        <v>700000</v>
      </c>
      <c r="S65" s="47">
        <v>700000</v>
      </c>
      <c r="T65" s="55">
        <f t="shared" si="4"/>
        <v>8400000</v>
      </c>
      <c r="U65" s="48">
        <f t="shared" si="1"/>
        <v>700000</v>
      </c>
      <c r="V65" s="132"/>
      <c r="X65" s="32"/>
    </row>
    <row r="66" spans="1:24" s="4" customFormat="1" ht="21.95" customHeight="1" thickBot="1" x14ac:dyDescent="0.25">
      <c r="A66" s="136"/>
      <c r="B66" s="136"/>
      <c r="C66" s="139"/>
      <c r="D66" s="160"/>
      <c r="E66" s="107"/>
      <c r="F66" s="18">
        <v>232</v>
      </c>
      <c r="G66" s="45" t="s">
        <v>21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53"/>
      <c r="U66" s="53">
        <v>0</v>
      </c>
      <c r="V66" s="133"/>
      <c r="X66" s="32"/>
    </row>
    <row r="67" spans="1:24" s="4" customFormat="1" ht="21.95" customHeight="1" x14ac:dyDescent="0.2">
      <c r="A67" s="134">
        <v>15</v>
      </c>
      <c r="B67" s="128"/>
      <c r="C67" s="156">
        <v>4687351</v>
      </c>
      <c r="D67" s="159" t="s">
        <v>48</v>
      </c>
      <c r="E67" s="98"/>
      <c r="F67" s="21">
        <v>111</v>
      </c>
      <c r="G67" s="41" t="s">
        <v>19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55">
        <f>SUM(H67:S67)</f>
        <v>0</v>
      </c>
      <c r="U67" s="55">
        <f t="shared" si="1"/>
        <v>0</v>
      </c>
      <c r="V67" s="131">
        <f>SUM(T67:U71)</f>
        <v>9100000</v>
      </c>
      <c r="X67" s="32"/>
    </row>
    <row r="68" spans="1:24" s="4" customFormat="1" ht="21.95" customHeight="1" x14ac:dyDescent="0.2">
      <c r="A68" s="135"/>
      <c r="B68" s="129"/>
      <c r="C68" s="157"/>
      <c r="D68" s="140"/>
      <c r="E68" s="94"/>
      <c r="F68" s="19">
        <v>123</v>
      </c>
      <c r="G68" s="25" t="s">
        <v>24</v>
      </c>
      <c r="H68" s="47"/>
      <c r="I68" s="47"/>
      <c r="J68" s="47"/>
      <c r="K68" s="47"/>
      <c r="L68" s="47"/>
      <c r="M68" s="47"/>
      <c r="N68" s="47"/>
      <c r="O68" s="68"/>
      <c r="P68" s="68"/>
      <c r="Q68" s="68"/>
      <c r="R68" s="68"/>
      <c r="S68" s="68"/>
      <c r="T68" s="55">
        <f>SUM(H68:S68)</f>
        <v>0</v>
      </c>
      <c r="U68" s="48">
        <f t="shared" si="1"/>
        <v>0</v>
      </c>
      <c r="V68" s="132"/>
      <c r="X68" s="32"/>
    </row>
    <row r="69" spans="1:24" s="4" customFormat="1" ht="21.95" customHeight="1" x14ac:dyDescent="0.2">
      <c r="A69" s="135"/>
      <c r="B69" s="129"/>
      <c r="C69" s="157"/>
      <c r="D69" s="140"/>
      <c r="E69" s="94" t="s">
        <v>99</v>
      </c>
      <c r="F69" s="19">
        <v>131</v>
      </c>
      <c r="G69" s="25" t="s">
        <v>29</v>
      </c>
      <c r="H69" s="47"/>
      <c r="I69" s="47"/>
      <c r="J69" s="47"/>
      <c r="K69" s="47"/>
      <c r="L69" s="47"/>
      <c r="M69" s="47"/>
      <c r="N69" s="47"/>
      <c r="O69" s="68"/>
      <c r="P69" s="68"/>
      <c r="Q69" s="68"/>
      <c r="R69" s="68"/>
      <c r="S69" s="68"/>
      <c r="T69" s="55">
        <f>SUM(H69:S69)</f>
        <v>0</v>
      </c>
      <c r="U69" s="48"/>
      <c r="V69" s="132"/>
      <c r="X69" s="32"/>
    </row>
    <row r="70" spans="1:24" s="4" customFormat="1" ht="21.95" customHeight="1" x14ac:dyDescent="0.2">
      <c r="A70" s="135"/>
      <c r="B70" s="129"/>
      <c r="C70" s="157"/>
      <c r="D70" s="140"/>
      <c r="E70" s="88"/>
      <c r="F70" s="16">
        <v>144</v>
      </c>
      <c r="G70" s="25" t="s">
        <v>33</v>
      </c>
      <c r="H70" s="47">
        <v>700000</v>
      </c>
      <c r="I70" s="47">
        <v>700000</v>
      </c>
      <c r="J70" s="47">
        <v>700000</v>
      </c>
      <c r="K70" s="47">
        <v>700000</v>
      </c>
      <c r="L70" s="47">
        <v>700000</v>
      </c>
      <c r="M70" s="47">
        <v>700000</v>
      </c>
      <c r="N70" s="47">
        <v>700000</v>
      </c>
      <c r="O70" s="47">
        <v>700000</v>
      </c>
      <c r="P70" s="47">
        <v>700000</v>
      </c>
      <c r="Q70" s="47">
        <v>700000</v>
      </c>
      <c r="R70" s="47">
        <v>700000</v>
      </c>
      <c r="S70" s="47">
        <v>700000</v>
      </c>
      <c r="T70" s="55">
        <f>SUM(H70:S70)</f>
        <v>8400000</v>
      </c>
      <c r="U70" s="48">
        <f>T70/12</f>
        <v>700000</v>
      </c>
      <c r="V70" s="132"/>
      <c r="X70" s="32"/>
    </row>
    <row r="71" spans="1:24" s="4" customFormat="1" ht="21.95" customHeight="1" thickBot="1" x14ac:dyDescent="0.25">
      <c r="A71" s="136"/>
      <c r="B71" s="130"/>
      <c r="C71" s="158"/>
      <c r="D71" s="160"/>
      <c r="E71" s="89"/>
      <c r="F71" s="22">
        <v>232</v>
      </c>
      <c r="G71" s="45" t="s">
        <v>21</v>
      </c>
      <c r="H71" s="63"/>
      <c r="I71" s="63"/>
      <c r="J71" s="63"/>
      <c r="K71" s="63"/>
      <c r="L71" s="63"/>
      <c r="M71" s="63"/>
      <c r="N71" s="63"/>
      <c r="O71" s="63"/>
      <c r="P71" s="65"/>
      <c r="Q71" s="65"/>
      <c r="R71" s="65"/>
      <c r="S71" s="65"/>
      <c r="T71" s="53"/>
      <c r="U71" s="53">
        <v>0</v>
      </c>
      <c r="V71" s="133"/>
      <c r="X71" s="32"/>
    </row>
    <row r="72" spans="1:24" s="4" customFormat="1" ht="21.95" customHeight="1" x14ac:dyDescent="0.2">
      <c r="A72" s="134">
        <v>16</v>
      </c>
      <c r="B72" s="128"/>
      <c r="C72" s="156">
        <v>3338731</v>
      </c>
      <c r="D72" s="159" t="s">
        <v>49</v>
      </c>
      <c r="E72" s="98"/>
      <c r="F72" s="21">
        <v>111</v>
      </c>
      <c r="G72" s="41" t="s">
        <v>19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2">
        <f t="shared" ref="T72:T82" si="5">SUM(H72:S72)</f>
        <v>0</v>
      </c>
      <c r="U72" s="72">
        <f t="shared" ref="U72:U128" si="6">T72/12</f>
        <v>0</v>
      </c>
      <c r="V72" s="131">
        <f>SUM(T72:U75)</f>
        <v>6825000</v>
      </c>
      <c r="X72" s="32"/>
    </row>
    <row r="73" spans="1:24" s="4" customFormat="1" ht="21.95" customHeight="1" x14ac:dyDescent="0.2">
      <c r="A73" s="135"/>
      <c r="B73" s="129"/>
      <c r="C73" s="157"/>
      <c r="D73" s="140"/>
      <c r="E73" s="123" t="s">
        <v>99</v>
      </c>
      <c r="F73" s="19">
        <v>113</v>
      </c>
      <c r="G73" s="25" t="s">
        <v>20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5">
        <f t="shared" si="5"/>
        <v>0</v>
      </c>
      <c r="U73" s="48">
        <f t="shared" si="6"/>
        <v>0</v>
      </c>
      <c r="V73" s="132"/>
      <c r="X73" s="32"/>
    </row>
    <row r="74" spans="1:24" s="4" customFormat="1" ht="21.95" customHeight="1" x14ac:dyDescent="0.2">
      <c r="A74" s="135"/>
      <c r="B74" s="129"/>
      <c r="C74" s="157"/>
      <c r="D74" s="140"/>
      <c r="E74" s="123"/>
      <c r="F74" s="19">
        <v>131</v>
      </c>
      <c r="G74" s="25" t="s">
        <v>27</v>
      </c>
      <c r="H74" s="47"/>
      <c r="I74" s="47"/>
      <c r="J74" s="47"/>
      <c r="K74" s="47"/>
      <c r="L74" s="47"/>
      <c r="M74" s="47"/>
      <c r="N74" s="47"/>
      <c r="O74" s="47"/>
      <c r="P74" s="47"/>
      <c r="Q74" s="59"/>
      <c r="R74" s="59"/>
      <c r="S74" s="59"/>
      <c r="T74" s="55">
        <f t="shared" si="5"/>
        <v>0</v>
      </c>
      <c r="U74" s="48"/>
      <c r="V74" s="132"/>
      <c r="X74" s="32"/>
    </row>
    <row r="75" spans="1:24" s="4" customFormat="1" ht="21.95" customHeight="1" thickBot="1" x14ac:dyDescent="0.25">
      <c r="A75" s="135"/>
      <c r="B75" s="129"/>
      <c r="C75" s="157"/>
      <c r="D75" s="140"/>
      <c r="E75" s="94"/>
      <c r="F75" s="19">
        <v>144</v>
      </c>
      <c r="G75" s="25" t="s">
        <v>33</v>
      </c>
      <c r="H75" s="49">
        <v>700000</v>
      </c>
      <c r="I75" s="49">
        <v>700000</v>
      </c>
      <c r="J75" s="49">
        <v>700000</v>
      </c>
      <c r="K75" s="49">
        <v>700000</v>
      </c>
      <c r="L75" s="49">
        <v>700000</v>
      </c>
      <c r="M75" s="49">
        <v>700000</v>
      </c>
      <c r="N75" s="49">
        <v>700000</v>
      </c>
      <c r="O75" s="49">
        <v>700000</v>
      </c>
      <c r="P75" s="49">
        <v>700000</v>
      </c>
      <c r="Q75" s="49"/>
      <c r="R75" s="49"/>
      <c r="S75" s="49"/>
      <c r="T75" s="61">
        <f t="shared" si="5"/>
        <v>6300000</v>
      </c>
      <c r="U75" s="53">
        <f t="shared" si="6"/>
        <v>525000</v>
      </c>
      <c r="V75" s="133"/>
      <c r="X75" s="32"/>
    </row>
    <row r="76" spans="1:24" s="4" customFormat="1" ht="21.95" customHeight="1" x14ac:dyDescent="0.2">
      <c r="A76" s="134">
        <v>17</v>
      </c>
      <c r="B76" s="128"/>
      <c r="C76" s="156">
        <v>3185855</v>
      </c>
      <c r="D76" s="159" t="s">
        <v>50</v>
      </c>
      <c r="E76" s="98"/>
      <c r="F76" s="21">
        <v>111</v>
      </c>
      <c r="G76" s="41" t="s">
        <v>19</v>
      </c>
      <c r="H76" s="73"/>
      <c r="I76" s="73"/>
      <c r="J76" s="73"/>
      <c r="K76" s="73"/>
      <c r="L76" s="73"/>
      <c r="M76" s="74"/>
      <c r="N76" s="75"/>
      <c r="O76" s="75"/>
      <c r="P76" s="75"/>
      <c r="Q76" s="75"/>
      <c r="R76" s="75"/>
      <c r="S76" s="75"/>
      <c r="T76" s="55">
        <f t="shared" si="5"/>
        <v>0</v>
      </c>
      <c r="U76" s="55">
        <f t="shared" si="6"/>
        <v>0</v>
      </c>
      <c r="V76" s="132">
        <f>SUM(T76:U82)</f>
        <v>13975000</v>
      </c>
      <c r="X76" s="32"/>
    </row>
    <row r="77" spans="1:24" s="4" customFormat="1" ht="21.95" customHeight="1" x14ac:dyDescent="0.2">
      <c r="A77" s="135"/>
      <c r="B77" s="129"/>
      <c r="C77" s="157"/>
      <c r="D77" s="140"/>
      <c r="E77" s="94"/>
      <c r="F77" s="19">
        <v>113</v>
      </c>
      <c r="G77" s="25" t="s">
        <v>20</v>
      </c>
      <c r="H77" s="47"/>
      <c r="I77" s="47"/>
      <c r="J77" s="47"/>
      <c r="K77" s="47"/>
      <c r="L77" s="47"/>
      <c r="M77" s="47"/>
      <c r="N77" s="64"/>
      <c r="O77" s="47"/>
      <c r="P77" s="47"/>
      <c r="Q77" s="47"/>
      <c r="R77" s="47"/>
      <c r="S77" s="47"/>
      <c r="T77" s="55">
        <f t="shared" si="5"/>
        <v>0</v>
      </c>
      <c r="U77" s="48">
        <f t="shared" si="6"/>
        <v>0</v>
      </c>
      <c r="V77" s="132"/>
      <c r="X77" s="32"/>
    </row>
    <row r="78" spans="1:24" s="4" customFormat="1" ht="21.95" customHeight="1" x14ac:dyDescent="0.2">
      <c r="A78" s="135"/>
      <c r="B78" s="129"/>
      <c r="C78" s="157"/>
      <c r="D78" s="140"/>
      <c r="E78" s="94"/>
      <c r="F78" s="19">
        <v>123</v>
      </c>
      <c r="G78" s="25" t="s">
        <v>24</v>
      </c>
      <c r="H78" s="76"/>
      <c r="I78" s="64"/>
      <c r="J78" s="64"/>
      <c r="K78" s="64"/>
      <c r="L78" s="64"/>
      <c r="M78" s="64"/>
      <c r="N78" s="64">
        <v>1500000</v>
      </c>
      <c r="O78" s="64"/>
      <c r="P78" s="64"/>
      <c r="Q78" s="64">
        <v>2000000</v>
      </c>
      <c r="R78" s="64">
        <v>1000000</v>
      </c>
      <c r="S78" s="64"/>
      <c r="T78" s="55">
        <f t="shared" si="5"/>
        <v>4500000</v>
      </c>
      <c r="U78" s="48">
        <f t="shared" si="6"/>
        <v>375000</v>
      </c>
      <c r="V78" s="132"/>
      <c r="X78" s="32"/>
    </row>
    <row r="79" spans="1:24" s="4" customFormat="1" ht="21.95" customHeight="1" x14ac:dyDescent="0.2">
      <c r="A79" s="135"/>
      <c r="B79" s="129"/>
      <c r="C79" s="157"/>
      <c r="D79" s="140"/>
      <c r="E79" s="94" t="s">
        <v>99</v>
      </c>
      <c r="F79" s="19">
        <v>125</v>
      </c>
      <c r="G79" s="25" t="s">
        <v>32</v>
      </c>
      <c r="H79" s="7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55">
        <f t="shared" si="5"/>
        <v>0</v>
      </c>
      <c r="U79" s="48">
        <f t="shared" si="6"/>
        <v>0</v>
      </c>
      <c r="V79" s="132"/>
      <c r="X79" s="32"/>
    </row>
    <row r="80" spans="1:24" s="4" customFormat="1" ht="21.95" customHeight="1" x14ac:dyDescent="0.2">
      <c r="A80" s="135"/>
      <c r="B80" s="129"/>
      <c r="C80" s="157"/>
      <c r="D80" s="140"/>
      <c r="E80" s="94"/>
      <c r="F80" s="19">
        <v>131</v>
      </c>
      <c r="G80" s="25" t="s">
        <v>31</v>
      </c>
      <c r="H80" s="47"/>
      <c r="I80" s="47"/>
      <c r="J80" s="47"/>
      <c r="K80" s="47"/>
      <c r="L80" s="47"/>
      <c r="M80" s="47"/>
      <c r="N80" s="47"/>
      <c r="O80" s="77"/>
      <c r="P80" s="77"/>
      <c r="Q80" s="77"/>
      <c r="R80" s="59"/>
      <c r="S80" s="59"/>
      <c r="T80" s="55">
        <f t="shared" si="5"/>
        <v>0</v>
      </c>
      <c r="U80" s="48"/>
      <c r="V80" s="132"/>
      <c r="X80" s="32"/>
    </row>
    <row r="81" spans="1:24" s="4" customFormat="1" ht="21.95" customHeight="1" x14ac:dyDescent="0.2">
      <c r="A81" s="135"/>
      <c r="B81" s="129"/>
      <c r="C81" s="157"/>
      <c r="D81" s="140"/>
      <c r="E81" s="94"/>
      <c r="F81" s="19">
        <v>144</v>
      </c>
      <c r="G81" s="25" t="s">
        <v>33</v>
      </c>
      <c r="H81" s="47">
        <v>700000</v>
      </c>
      <c r="I81" s="47">
        <v>700000</v>
      </c>
      <c r="J81" s="47">
        <v>700000</v>
      </c>
      <c r="K81" s="47">
        <v>700000</v>
      </c>
      <c r="L81" s="47">
        <v>700000</v>
      </c>
      <c r="M81" s="47">
        <v>700000</v>
      </c>
      <c r="N81" s="47">
        <v>700000</v>
      </c>
      <c r="O81" s="47">
        <v>700000</v>
      </c>
      <c r="P81" s="47">
        <v>700000</v>
      </c>
      <c r="Q81" s="47">
        <v>700000</v>
      </c>
      <c r="R81" s="47">
        <v>700000</v>
      </c>
      <c r="S81" s="47">
        <v>700000</v>
      </c>
      <c r="T81" s="48">
        <f t="shared" si="5"/>
        <v>8400000</v>
      </c>
      <c r="U81" s="48">
        <f t="shared" si="6"/>
        <v>700000</v>
      </c>
      <c r="V81" s="132"/>
      <c r="X81" s="32"/>
    </row>
    <row r="82" spans="1:24" s="4" customFormat="1" ht="21.95" customHeight="1" thickBot="1" x14ac:dyDescent="0.25">
      <c r="A82" s="136"/>
      <c r="B82" s="130"/>
      <c r="C82" s="158"/>
      <c r="D82" s="160"/>
      <c r="E82" s="94"/>
      <c r="F82" s="19">
        <v>199</v>
      </c>
      <c r="G82" s="25" t="s">
        <v>30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61">
        <f t="shared" si="5"/>
        <v>0</v>
      </c>
      <c r="U82" s="53">
        <f t="shared" si="6"/>
        <v>0</v>
      </c>
      <c r="V82" s="133"/>
      <c r="X82" s="32"/>
    </row>
    <row r="83" spans="1:24" s="4" customFormat="1" ht="21.95" customHeight="1" x14ac:dyDescent="0.2">
      <c r="A83" s="134">
        <v>18</v>
      </c>
      <c r="B83" s="128"/>
      <c r="C83" s="156">
        <v>1771574</v>
      </c>
      <c r="D83" s="159" t="s">
        <v>51</v>
      </c>
      <c r="E83" s="98"/>
      <c r="F83" s="21">
        <v>111</v>
      </c>
      <c r="G83" s="41" t="s">
        <v>19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55">
        <f t="shared" ref="T83:T90" si="7">SUM(H83:S83)</f>
        <v>0</v>
      </c>
      <c r="U83" s="55">
        <f t="shared" si="6"/>
        <v>0</v>
      </c>
      <c r="V83" s="131">
        <f>SUM(T83:U86)</f>
        <v>10400000</v>
      </c>
      <c r="X83" s="32"/>
    </row>
    <row r="84" spans="1:24" s="4" customFormat="1" ht="21.95" customHeight="1" x14ac:dyDescent="0.2">
      <c r="A84" s="135"/>
      <c r="B84" s="129"/>
      <c r="C84" s="157"/>
      <c r="D84" s="140"/>
      <c r="E84" s="123" t="s">
        <v>99</v>
      </c>
      <c r="F84" s="19">
        <v>123</v>
      </c>
      <c r="G84" s="25" t="s">
        <v>24</v>
      </c>
      <c r="H84" s="64"/>
      <c r="I84" s="64"/>
      <c r="J84" s="64"/>
      <c r="K84" s="64"/>
      <c r="L84" s="64"/>
      <c r="M84" s="64"/>
      <c r="N84" s="64"/>
      <c r="O84" s="68"/>
      <c r="P84" s="68"/>
      <c r="Q84" s="68"/>
      <c r="R84" s="68"/>
      <c r="S84" s="68"/>
      <c r="T84" s="55">
        <f t="shared" si="7"/>
        <v>0</v>
      </c>
      <c r="U84" s="48">
        <f t="shared" si="6"/>
        <v>0</v>
      </c>
      <c r="V84" s="132"/>
      <c r="X84" s="32"/>
    </row>
    <row r="85" spans="1:24" s="4" customFormat="1" ht="21.95" customHeight="1" x14ac:dyDescent="0.2">
      <c r="A85" s="135"/>
      <c r="B85" s="129"/>
      <c r="C85" s="157"/>
      <c r="D85" s="140"/>
      <c r="E85" s="123"/>
      <c r="F85" s="16">
        <v>144</v>
      </c>
      <c r="G85" s="39" t="s">
        <v>52</v>
      </c>
      <c r="H85" s="47">
        <v>800000</v>
      </c>
      <c r="I85" s="47">
        <v>800000</v>
      </c>
      <c r="J85" s="47">
        <v>800000</v>
      </c>
      <c r="K85" s="47">
        <v>800000</v>
      </c>
      <c r="L85" s="47">
        <v>800000</v>
      </c>
      <c r="M85" s="47">
        <v>800000</v>
      </c>
      <c r="N85" s="47">
        <v>800000</v>
      </c>
      <c r="O85" s="47">
        <v>800000</v>
      </c>
      <c r="P85" s="47">
        <v>800000</v>
      </c>
      <c r="Q85" s="47">
        <v>800000</v>
      </c>
      <c r="R85" s="47">
        <v>800000</v>
      </c>
      <c r="S85" s="47">
        <v>800000</v>
      </c>
      <c r="T85" s="55">
        <f t="shared" si="7"/>
        <v>9600000</v>
      </c>
      <c r="U85" s="48">
        <f t="shared" si="6"/>
        <v>800000</v>
      </c>
      <c r="V85" s="132"/>
      <c r="X85" s="32"/>
    </row>
    <row r="86" spans="1:24" s="4" customFormat="1" ht="21.95" customHeight="1" thickBot="1" x14ac:dyDescent="0.25">
      <c r="A86" s="136"/>
      <c r="B86" s="130"/>
      <c r="C86" s="158"/>
      <c r="D86" s="160"/>
      <c r="E86" s="97"/>
      <c r="F86" s="18">
        <v>199</v>
      </c>
      <c r="G86" s="45" t="s">
        <v>30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53">
        <f t="shared" si="7"/>
        <v>0</v>
      </c>
      <c r="U86" s="53">
        <f t="shared" si="6"/>
        <v>0</v>
      </c>
      <c r="V86" s="133"/>
      <c r="X86" s="32"/>
    </row>
    <row r="87" spans="1:24" s="4" customFormat="1" ht="21.95" customHeight="1" x14ac:dyDescent="0.2">
      <c r="A87" s="134">
        <v>19</v>
      </c>
      <c r="B87" s="144"/>
      <c r="C87" s="144">
        <v>5659158</v>
      </c>
      <c r="D87" s="159" t="s">
        <v>53</v>
      </c>
      <c r="E87" s="98"/>
      <c r="F87" s="21">
        <v>111</v>
      </c>
      <c r="G87" s="41" t="s">
        <v>19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55">
        <f t="shared" si="7"/>
        <v>0</v>
      </c>
      <c r="U87" s="55">
        <f t="shared" si="6"/>
        <v>0</v>
      </c>
      <c r="V87" s="131">
        <f>SUM(T87:U89)</f>
        <v>24266666.666666668</v>
      </c>
      <c r="X87" s="32"/>
    </row>
    <row r="88" spans="1:24" s="4" customFormat="1" ht="21.95" customHeight="1" x14ac:dyDescent="0.2">
      <c r="A88" s="135"/>
      <c r="B88" s="145"/>
      <c r="C88" s="145"/>
      <c r="D88" s="140"/>
      <c r="E88" s="94" t="s">
        <v>99</v>
      </c>
      <c r="F88" s="19">
        <v>123</v>
      </c>
      <c r="G88" s="25" t="s">
        <v>127</v>
      </c>
      <c r="H88" s="47"/>
      <c r="I88" s="47"/>
      <c r="J88" s="47"/>
      <c r="K88" s="47">
        <v>1000000</v>
      </c>
      <c r="L88" s="47"/>
      <c r="M88" s="47"/>
      <c r="N88" s="47"/>
      <c r="O88" s="47"/>
      <c r="P88" s="47"/>
      <c r="Q88" s="47">
        <v>1000000</v>
      </c>
      <c r="R88" s="47"/>
      <c r="S88" s="47"/>
      <c r="T88" s="55">
        <f t="shared" si="7"/>
        <v>2000000</v>
      </c>
      <c r="U88" s="48">
        <f t="shared" si="6"/>
        <v>166666.66666666666</v>
      </c>
      <c r="V88" s="132"/>
      <c r="X88" s="32"/>
    </row>
    <row r="89" spans="1:24" s="4" customFormat="1" ht="21.95" customHeight="1" thickBot="1" x14ac:dyDescent="0.25">
      <c r="A89" s="135"/>
      <c r="B89" s="145"/>
      <c r="C89" s="145"/>
      <c r="D89" s="140"/>
      <c r="E89" s="94"/>
      <c r="F89" s="19">
        <v>144</v>
      </c>
      <c r="G89" s="25" t="s">
        <v>33</v>
      </c>
      <c r="H89" s="49">
        <v>1700000</v>
      </c>
      <c r="I89" s="49">
        <v>1700000</v>
      </c>
      <c r="J89" s="49">
        <v>1700000</v>
      </c>
      <c r="K89" s="49">
        <v>1700000</v>
      </c>
      <c r="L89" s="49">
        <v>1700000</v>
      </c>
      <c r="M89" s="49">
        <v>1700000</v>
      </c>
      <c r="N89" s="49">
        <v>1700000</v>
      </c>
      <c r="O89" s="49">
        <v>1700000</v>
      </c>
      <c r="P89" s="49">
        <v>1700000</v>
      </c>
      <c r="Q89" s="49">
        <v>1700000</v>
      </c>
      <c r="R89" s="49">
        <v>1700000</v>
      </c>
      <c r="S89" s="49">
        <v>1700000</v>
      </c>
      <c r="T89" s="53">
        <f t="shared" si="7"/>
        <v>20400000</v>
      </c>
      <c r="U89" s="53">
        <f t="shared" si="6"/>
        <v>1700000</v>
      </c>
      <c r="V89" s="133"/>
      <c r="X89" s="32"/>
    </row>
    <row r="90" spans="1:24" s="4" customFormat="1" ht="21.95" customHeight="1" x14ac:dyDescent="0.2">
      <c r="A90" s="134">
        <v>20</v>
      </c>
      <c r="B90" s="128"/>
      <c r="C90" s="144">
        <v>1423437</v>
      </c>
      <c r="D90" s="159" t="s">
        <v>54</v>
      </c>
      <c r="E90" s="98"/>
      <c r="F90" s="21">
        <v>111</v>
      </c>
      <c r="G90" s="41" t="s">
        <v>19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5">
        <f t="shared" si="7"/>
        <v>0</v>
      </c>
      <c r="U90" s="55">
        <f t="shared" si="6"/>
        <v>0</v>
      </c>
      <c r="V90" s="131">
        <f>SUM(T90:U92)</f>
        <v>5557500</v>
      </c>
      <c r="X90" s="32"/>
    </row>
    <row r="91" spans="1:24" s="4" customFormat="1" ht="21.95" customHeight="1" x14ac:dyDescent="0.2">
      <c r="A91" s="135"/>
      <c r="B91" s="129"/>
      <c r="C91" s="145"/>
      <c r="D91" s="140"/>
      <c r="E91" s="94" t="s">
        <v>99</v>
      </c>
      <c r="F91" s="19">
        <v>123</v>
      </c>
      <c r="G91" s="25" t="s">
        <v>24</v>
      </c>
      <c r="H91" s="64"/>
      <c r="I91" s="64"/>
      <c r="J91" s="64"/>
      <c r="K91" s="64"/>
      <c r="L91" s="64"/>
      <c r="M91" s="64">
        <v>330000</v>
      </c>
      <c r="N91" s="64"/>
      <c r="O91" s="64"/>
      <c r="P91" s="64"/>
      <c r="Q91" s="64"/>
      <c r="R91" s="64"/>
      <c r="S91" s="64"/>
      <c r="T91" s="55">
        <f t="shared" ref="T91:T146" si="8">SUM(H91:S91)</f>
        <v>330000</v>
      </c>
      <c r="U91" s="48">
        <f t="shared" si="6"/>
        <v>27500</v>
      </c>
      <c r="V91" s="132"/>
      <c r="X91" s="32"/>
    </row>
    <row r="92" spans="1:24" s="4" customFormat="1" ht="21.95" customHeight="1" thickBot="1" x14ac:dyDescent="0.25">
      <c r="A92" s="135"/>
      <c r="B92" s="129"/>
      <c r="C92" s="145"/>
      <c r="D92" s="140"/>
      <c r="E92" s="94"/>
      <c r="F92" s="19">
        <v>144</v>
      </c>
      <c r="G92" s="45" t="s">
        <v>33</v>
      </c>
      <c r="H92" s="49">
        <v>400000</v>
      </c>
      <c r="I92" s="49">
        <v>400000</v>
      </c>
      <c r="J92" s="49">
        <v>400000</v>
      </c>
      <c r="K92" s="49">
        <v>400000</v>
      </c>
      <c r="L92" s="49">
        <v>400000</v>
      </c>
      <c r="M92" s="49">
        <v>400000</v>
      </c>
      <c r="N92" s="49">
        <v>400000</v>
      </c>
      <c r="O92" s="49">
        <v>400000</v>
      </c>
      <c r="P92" s="49">
        <v>400000</v>
      </c>
      <c r="Q92" s="49">
        <v>400000</v>
      </c>
      <c r="R92" s="49">
        <v>400000</v>
      </c>
      <c r="S92" s="49">
        <v>400000</v>
      </c>
      <c r="T92" s="53">
        <f t="shared" si="8"/>
        <v>4800000</v>
      </c>
      <c r="U92" s="53">
        <f t="shared" si="6"/>
        <v>400000</v>
      </c>
      <c r="V92" s="133"/>
      <c r="X92" s="32"/>
    </row>
    <row r="93" spans="1:24" s="4" customFormat="1" ht="21.95" customHeight="1" x14ac:dyDescent="0.2">
      <c r="A93" s="134">
        <v>21</v>
      </c>
      <c r="B93" s="128"/>
      <c r="C93" s="144">
        <v>1278907</v>
      </c>
      <c r="D93" s="159" t="s">
        <v>55</v>
      </c>
      <c r="E93" s="98"/>
      <c r="F93" s="21">
        <v>112</v>
      </c>
      <c r="G93" s="25" t="s">
        <v>56</v>
      </c>
      <c r="H93" s="47">
        <v>750000</v>
      </c>
      <c r="I93" s="47">
        <v>650000</v>
      </c>
      <c r="J93" s="47">
        <v>650000</v>
      </c>
      <c r="K93" s="47">
        <v>650000</v>
      </c>
      <c r="L93" s="47">
        <v>650000</v>
      </c>
      <c r="M93" s="47">
        <v>650000</v>
      </c>
      <c r="N93" s="47">
        <v>650000</v>
      </c>
      <c r="O93" s="47">
        <v>650000</v>
      </c>
      <c r="P93" s="47">
        <v>650000</v>
      </c>
      <c r="Q93" s="47">
        <v>650000</v>
      </c>
      <c r="R93" s="47">
        <v>650000</v>
      </c>
      <c r="S93" s="47">
        <v>650000</v>
      </c>
      <c r="T93" s="55">
        <f t="shared" si="8"/>
        <v>7900000</v>
      </c>
      <c r="U93" s="55">
        <f t="shared" si="6"/>
        <v>658333.33333333337</v>
      </c>
      <c r="V93" s="131">
        <f>SUM(T93:U97)</f>
        <v>22408333.333333336</v>
      </c>
      <c r="X93" s="32"/>
    </row>
    <row r="94" spans="1:24" s="4" customFormat="1" ht="21.95" customHeight="1" x14ac:dyDescent="0.2">
      <c r="A94" s="135"/>
      <c r="B94" s="129"/>
      <c r="C94" s="145"/>
      <c r="D94" s="140"/>
      <c r="E94" s="94"/>
      <c r="F94" s="19">
        <v>113</v>
      </c>
      <c r="G94" s="25" t="s">
        <v>20</v>
      </c>
      <c r="H94" s="76">
        <v>750000</v>
      </c>
      <c r="I94" s="76">
        <v>750000</v>
      </c>
      <c r="J94" s="76">
        <v>750000</v>
      </c>
      <c r="K94" s="76">
        <v>750000</v>
      </c>
      <c r="L94" s="76">
        <v>750000</v>
      </c>
      <c r="M94" s="76">
        <v>750000</v>
      </c>
      <c r="N94" s="76">
        <v>750000</v>
      </c>
      <c r="O94" s="76">
        <v>750000</v>
      </c>
      <c r="P94" s="76">
        <v>750000</v>
      </c>
      <c r="Q94" s="76">
        <v>750000</v>
      </c>
      <c r="R94" s="76">
        <v>750000</v>
      </c>
      <c r="S94" s="76">
        <v>750000</v>
      </c>
      <c r="T94" s="55">
        <f t="shared" si="8"/>
        <v>9000000</v>
      </c>
      <c r="U94" s="55">
        <f t="shared" si="6"/>
        <v>750000</v>
      </c>
      <c r="V94" s="132"/>
      <c r="X94" s="32"/>
    </row>
    <row r="95" spans="1:24" s="4" customFormat="1" ht="21.95" customHeight="1" x14ac:dyDescent="0.2">
      <c r="A95" s="135"/>
      <c r="B95" s="129"/>
      <c r="C95" s="145"/>
      <c r="D95" s="140"/>
      <c r="E95" s="94" t="s">
        <v>107</v>
      </c>
      <c r="F95" s="19">
        <v>131</v>
      </c>
      <c r="G95" s="25" t="s">
        <v>26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5">
        <f t="shared" si="8"/>
        <v>0</v>
      </c>
      <c r="U95" s="48"/>
      <c r="V95" s="132"/>
      <c r="X95" s="32"/>
    </row>
    <row r="96" spans="1:24" s="4" customFormat="1" ht="21.95" customHeight="1" x14ac:dyDescent="0.2">
      <c r="A96" s="135"/>
      <c r="B96" s="129"/>
      <c r="C96" s="145"/>
      <c r="D96" s="140"/>
      <c r="E96" s="94"/>
      <c r="F96" s="19">
        <v>232</v>
      </c>
      <c r="G96" s="39" t="s">
        <v>129</v>
      </c>
      <c r="H96" s="79"/>
      <c r="I96" s="79">
        <v>200000</v>
      </c>
      <c r="J96" s="79"/>
      <c r="K96" s="79"/>
      <c r="L96" s="79"/>
      <c r="M96" s="79"/>
      <c r="N96" s="79"/>
      <c r="O96" s="79"/>
      <c r="P96" s="79"/>
      <c r="Q96" s="47"/>
      <c r="R96" s="47"/>
      <c r="S96" s="47"/>
      <c r="T96" s="55">
        <f t="shared" si="8"/>
        <v>200000</v>
      </c>
      <c r="U96" s="80"/>
      <c r="V96" s="132"/>
      <c r="X96" s="32"/>
    </row>
    <row r="97" spans="1:29" s="4" customFormat="1" ht="21.95" customHeight="1" thickBot="1" x14ac:dyDescent="0.25">
      <c r="A97" s="135"/>
      <c r="B97" s="129"/>
      <c r="C97" s="145"/>
      <c r="D97" s="140"/>
      <c r="E97" s="94"/>
      <c r="F97" s="19">
        <v>133</v>
      </c>
      <c r="G97" s="45" t="s">
        <v>22</v>
      </c>
      <c r="H97" s="49">
        <v>300000</v>
      </c>
      <c r="I97" s="49">
        <v>300000</v>
      </c>
      <c r="J97" s="49">
        <v>300000</v>
      </c>
      <c r="K97" s="49">
        <v>300000</v>
      </c>
      <c r="L97" s="49">
        <v>300000</v>
      </c>
      <c r="M97" s="49">
        <v>300000</v>
      </c>
      <c r="N97" s="49">
        <v>300000</v>
      </c>
      <c r="O97" s="49">
        <v>300000</v>
      </c>
      <c r="P97" s="49">
        <v>300000</v>
      </c>
      <c r="Q97" s="49">
        <v>300000</v>
      </c>
      <c r="R97" s="49">
        <v>300000</v>
      </c>
      <c r="S97" s="49">
        <v>300000</v>
      </c>
      <c r="T97" s="53">
        <f t="shared" si="8"/>
        <v>3600000</v>
      </c>
      <c r="U97" s="53">
        <f t="shared" si="6"/>
        <v>300000</v>
      </c>
      <c r="V97" s="133"/>
      <c r="X97" s="32"/>
    </row>
    <row r="98" spans="1:29" s="4" customFormat="1" ht="21.95" customHeight="1" x14ac:dyDescent="0.2">
      <c r="A98" s="134">
        <v>22</v>
      </c>
      <c r="B98" s="128"/>
      <c r="C98" s="144">
        <v>4943371</v>
      </c>
      <c r="D98" s="159" t="s">
        <v>57</v>
      </c>
      <c r="E98" s="98"/>
      <c r="F98" s="21">
        <v>112</v>
      </c>
      <c r="G98" s="25" t="s">
        <v>56</v>
      </c>
      <c r="H98" s="47">
        <v>650000</v>
      </c>
      <c r="I98" s="47">
        <v>650000</v>
      </c>
      <c r="J98" s="47">
        <v>650000</v>
      </c>
      <c r="K98" s="47">
        <v>650000</v>
      </c>
      <c r="L98" s="47">
        <v>650000</v>
      </c>
      <c r="M98" s="47">
        <v>650000</v>
      </c>
      <c r="N98" s="47">
        <v>650000</v>
      </c>
      <c r="O98" s="47">
        <v>650000</v>
      </c>
      <c r="P98" s="47">
        <v>650000</v>
      </c>
      <c r="Q98" s="47">
        <v>650000</v>
      </c>
      <c r="R98" s="47">
        <v>650000</v>
      </c>
      <c r="S98" s="47">
        <v>650000</v>
      </c>
      <c r="T98" s="55">
        <f t="shared" si="8"/>
        <v>7800000</v>
      </c>
      <c r="U98" s="55">
        <f t="shared" si="6"/>
        <v>650000</v>
      </c>
      <c r="V98" s="131">
        <f>SUM(T98:U101)</f>
        <v>22100000</v>
      </c>
      <c r="X98" s="32"/>
      <c r="Z98" s="32"/>
    </row>
    <row r="99" spans="1:29" s="4" customFormat="1" ht="21.95" customHeight="1" x14ac:dyDescent="0.2">
      <c r="A99" s="135"/>
      <c r="B99" s="129"/>
      <c r="C99" s="145"/>
      <c r="D99" s="140"/>
      <c r="E99" s="123" t="s">
        <v>107</v>
      </c>
      <c r="F99" s="16">
        <v>113</v>
      </c>
      <c r="G99" s="39" t="s">
        <v>20</v>
      </c>
      <c r="H99" s="64">
        <v>750000</v>
      </c>
      <c r="I99" s="64">
        <v>750000</v>
      </c>
      <c r="J99" s="64">
        <v>750000</v>
      </c>
      <c r="K99" s="64">
        <v>750000</v>
      </c>
      <c r="L99" s="64">
        <v>750000</v>
      </c>
      <c r="M99" s="64">
        <v>750000</v>
      </c>
      <c r="N99" s="64">
        <v>750000</v>
      </c>
      <c r="O99" s="64">
        <v>750000</v>
      </c>
      <c r="P99" s="64">
        <v>750000</v>
      </c>
      <c r="Q99" s="64">
        <v>750000</v>
      </c>
      <c r="R99" s="64">
        <v>750000</v>
      </c>
      <c r="S99" s="64">
        <v>750000</v>
      </c>
      <c r="T99" s="55">
        <f t="shared" si="8"/>
        <v>9000000</v>
      </c>
      <c r="U99" s="48">
        <f t="shared" si="6"/>
        <v>750000</v>
      </c>
      <c r="V99" s="132"/>
      <c r="X99" s="32"/>
      <c r="Z99" s="32"/>
    </row>
    <row r="100" spans="1:29" s="4" customFormat="1" ht="21.95" customHeight="1" x14ac:dyDescent="0.2">
      <c r="A100" s="135"/>
      <c r="B100" s="129"/>
      <c r="C100" s="145"/>
      <c r="D100" s="140"/>
      <c r="E100" s="123"/>
      <c r="F100" s="16">
        <v>133</v>
      </c>
      <c r="G100" s="39" t="s">
        <v>22</v>
      </c>
      <c r="H100" s="47">
        <v>300000</v>
      </c>
      <c r="I100" s="47">
        <v>300000</v>
      </c>
      <c r="J100" s="47">
        <v>300000</v>
      </c>
      <c r="K100" s="47">
        <v>300000</v>
      </c>
      <c r="L100" s="47">
        <v>300000</v>
      </c>
      <c r="M100" s="47">
        <v>300000</v>
      </c>
      <c r="N100" s="47">
        <v>300000</v>
      </c>
      <c r="O100" s="47">
        <v>300000</v>
      </c>
      <c r="P100" s="47">
        <v>300000</v>
      </c>
      <c r="Q100" s="47">
        <v>300000</v>
      </c>
      <c r="R100" s="47">
        <v>300000</v>
      </c>
      <c r="S100" s="47">
        <v>300000</v>
      </c>
      <c r="T100" s="48">
        <f t="shared" si="8"/>
        <v>3600000</v>
      </c>
      <c r="U100" s="48">
        <f t="shared" si="6"/>
        <v>300000</v>
      </c>
      <c r="V100" s="132"/>
      <c r="X100" s="32"/>
      <c r="Z100" s="32"/>
    </row>
    <row r="101" spans="1:29" s="4" customFormat="1" ht="21.95" customHeight="1" thickBot="1" x14ac:dyDescent="0.25">
      <c r="A101" s="136"/>
      <c r="B101" s="130"/>
      <c r="C101" s="146"/>
      <c r="D101" s="160"/>
      <c r="E101" s="97"/>
      <c r="F101" s="18">
        <v>232</v>
      </c>
      <c r="G101" s="25" t="s">
        <v>21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1"/>
      <c r="R101" s="61"/>
      <c r="S101" s="61"/>
      <c r="T101" s="61">
        <f t="shared" si="8"/>
        <v>0</v>
      </c>
      <c r="U101" s="61">
        <f t="shared" si="6"/>
        <v>0</v>
      </c>
      <c r="V101" s="133"/>
      <c r="X101" s="32"/>
    </row>
    <row r="102" spans="1:29" s="4" customFormat="1" ht="21.95" customHeight="1" x14ac:dyDescent="0.2">
      <c r="A102" s="134">
        <v>23</v>
      </c>
      <c r="B102" s="144"/>
      <c r="C102" s="144">
        <v>4283645</v>
      </c>
      <c r="D102" s="159" t="s">
        <v>58</v>
      </c>
      <c r="E102" s="98"/>
      <c r="F102" s="21">
        <v>112</v>
      </c>
      <c r="G102" s="41" t="s">
        <v>56</v>
      </c>
      <c r="H102" s="47">
        <v>650000</v>
      </c>
      <c r="I102" s="47">
        <v>650000</v>
      </c>
      <c r="J102" s="47">
        <v>650000</v>
      </c>
      <c r="K102" s="47">
        <v>650000</v>
      </c>
      <c r="L102" s="47">
        <v>650000</v>
      </c>
      <c r="M102" s="47">
        <v>650000</v>
      </c>
      <c r="N102" s="47">
        <v>650000</v>
      </c>
      <c r="O102" s="47">
        <v>650000</v>
      </c>
      <c r="P102" s="47">
        <v>650000</v>
      </c>
      <c r="Q102" s="47">
        <v>650000</v>
      </c>
      <c r="R102" s="47">
        <v>650000</v>
      </c>
      <c r="S102" s="47">
        <v>650000</v>
      </c>
      <c r="T102" s="55">
        <f t="shared" si="8"/>
        <v>7800000</v>
      </c>
      <c r="U102" s="55">
        <f t="shared" si="6"/>
        <v>650000</v>
      </c>
      <c r="V102" s="131">
        <f>SUM(T102:U104)</f>
        <v>22100000</v>
      </c>
      <c r="X102" s="32"/>
    </row>
    <row r="103" spans="1:29" s="4" customFormat="1" ht="21.95" customHeight="1" x14ac:dyDescent="0.2">
      <c r="A103" s="135"/>
      <c r="B103" s="145"/>
      <c r="C103" s="145"/>
      <c r="D103" s="140"/>
      <c r="E103" s="94" t="s">
        <v>107</v>
      </c>
      <c r="F103" s="19">
        <v>113</v>
      </c>
      <c r="G103" s="25" t="s">
        <v>20</v>
      </c>
      <c r="H103" s="84">
        <v>750000</v>
      </c>
      <c r="I103" s="84">
        <v>750000</v>
      </c>
      <c r="J103" s="84">
        <v>750000</v>
      </c>
      <c r="K103" s="84">
        <v>750000</v>
      </c>
      <c r="L103" s="84">
        <v>750000</v>
      </c>
      <c r="M103" s="84">
        <v>750000</v>
      </c>
      <c r="N103" s="84">
        <v>750000</v>
      </c>
      <c r="O103" s="84">
        <v>750000</v>
      </c>
      <c r="P103" s="84">
        <v>750000</v>
      </c>
      <c r="Q103" s="84">
        <v>750000</v>
      </c>
      <c r="R103" s="84">
        <v>750000</v>
      </c>
      <c r="S103" s="84">
        <v>750000</v>
      </c>
      <c r="T103" s="55">
        <f t="shared" si="8"/>
        <v>9000000</v>
      </c>
      <c r="U103" s="55">
        <f t="shared" si="6"/>
        <v>750000</v>
      </c>
      <c r="V103" s="132"/>
      <c r="X103" s="32"/>
    </row>
    <row r="104" spans="1:29" s="4" customFormat="1" ht="21.95" customHeight="1" thickBot="1" x14ac:dyDescent="0.25">
      <c r="A104" s="135"/>
      <c r="B104" s="145"/>
      <c r="C104" s="145"/>
      <c r="D104" s="140"/>
      <c r="E104" s="94"/>
      <c r="F104" s="19">
        <v>133</v>
      </c>
      <c r="G104" s="25" t="s">
        <v>22</v>
      </c>
      <c r="H104" s="78">
        <v>300000</v>
      </c>
      <c r="I104" s="78">
        <v>300000</v>
      </c>
      <c r="J104" s="78">
        <v>300000</v>
      </c>
      <c r="K104" s="78">
        <v>300000</v>
      </c>
      <c r="L104" s="78">
        <v>300000</v>
      </c>
      <c r="M104" s="78">
        <v>300000</v>
      </c>
      <c r="N104" s="78">
        <v>300000</v>
      </c>
      <c r="O104" s="78">
        <v>300000</v>
      </c>
      <c r="P104" s="78">
        <v>300000</v>
      </c>
      <c r="Q104" s="78">
        <v>300000</v>
      </c>
      <c r="R104" s="78">
        <v>300000</v>
      </c>
      <c r="S104" s="78">
        <v>300000</v>
      </c>
      <c r="T104" s="53">
        <f t="shared" si="8"/>
        <v>3600000</v>
      </c>
      <c r="U104" s="53">
        <f t="shared" si="6"/>
        <v>300000</v>
      </c>
      <c r="V104" s="133"/>
      <c r="X104" s="32"/>
    </row>
    <row r="105" spans="1:29" s="4" customFormat="1" ht="21.95" customHeight="1" x14ac:dyDescent="0.2">
      <c r="A105" s="134">
        <v>24</v>
      </c>
      <c r="B105" s="144"/>
      <c r="C105" s="144">
        <v>1327529</v>
      </c>
      <c r="D105" s="159" t="s">
        <v>59</v>
      </c>
      <c r="E105" s="98"/>
      <c r="F105" s="21">
        <v>112</v>
      </c>
      <c r="G105" s="41" t="s">
        <v>56</v>
      </c>
      <c r="H105" s="47">
        <v>650000</v>
      </c>
      <c r="I105" s="47">
        <v>650000</v>
      </c>
      <c r="J105" s="47">
        <v>650000</v>
      </c>
      <c r="K105" s="47">
        <v>650000</v>
      </c>
      <c r="L105" s="47">
        <v>650000</v>
      </c>
      <c r="M105" s="47">
        <v>650000</v>
      </c>
      <c r="N105" s="47">
        <v>650000</v>
      </c>
      <c r="O105" s="47">
        <v>650000</v>
      </c>
      <c r="P105" s="47">
        <v>650000</v>
      </c>
      <c r="Q105" s="47">
        <v>650000</v>
      </c>
      <c r="R105" s="47">
        <v>650000</v>
      </c>
      <c r="S105" s="47">
        <v>650000</v>
      </c>
      <c r="T105" s="55">
        <f t="shared" si="8"/>
        <v>7800000</v>
      </c>
      <c r="U105" s="55">
        <f t="shared" si="6"/>
        <v>650000</v>
      </c>
      <c r="V105" s="131">
        <f>SUM(T105:U109)</f>
        <v>22100000</v>
      </c>
      <c r="X105" s="32"/>
    </row>
    <row r="106" spans="1:29" s="4" customFormat="1" ht="21.95" customHeight="1" x14ac:dyDescent="0.2">
      <c r="A106" s="135"/>
      <c r="B106" s="145"/>
      <c r="C106" s="145"/>
      <c r="D106" s="140"/>
      <c r="E106" s="94"/>
      <c r="F106" s="19">
        <v>113</v>
      </c>
      <c r="G106" s="25" t="s">
        <v>20</v>
      </c>
      <c r="H106" s="64">
        <v>750000</v>
      </c>
      <c r="I106" s="64">
        <v>750000</v>
      </c>
      <c r="J106" s="64">
        <v>750000</v>
      </c>
      <c r="K106" s="64">
        <v>750000</v>
      </c>
      <c r="L106" s="64">
        <v>750000</v>
      </c>
      <c r="M106" s="64">
        <v>750000</v>
      </c>
      <c r="N106" s="64">
        <v>750000</v>
      </c>
      <c r="O106" s="64">
        <v>750000</v>
      </c>
      <c r="P106" s="64">
        <v>750000</v>
      </c>
      <c r="Q106" s="64">
        <v>750000</v>
      </c>
      <c r="R106" s="64">
        <v>750000</v>
      </c>
      <c r="S106" s="64">
        <v>750000</v>
      </c>
      <c r="T106" s="55">
        <f t="shared" si="8"/>
        <v>9000000</v>
      </c>
      <c r="U106" s="48">
        <f t="shared" si="6"/>
        <v>750000</v>
      </c>
      <c r="V106" s="132"/>
      <c r="X106" s="32"/>
    </row>
    <row r="107" spans="1:29" s="4" customFormat="1" ht="21.95" customHeight="1" x14ac:dyDescent="0.2">
      <c r="A107" s="135"/>
      <c r="B107" s="145"/>
      <c r="C107" s="145"/>
      <c r="D107" s="140"/>
      <c r="E107" s="94" t="s">
        <v>107</v>
      </c>
      <c r="F107" s="19">
        <v>131</v>
      </c>
      <c r="G107" s="25" t="s">
        <v>26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5">
        <f t="shared" si="8"/>
        <v>0</v>
      </c>
      <c r="U107" s="48"/>
      <c r="V107" s="132"/>
      <c r="X107" s="32"/>
    </row>
    <row r="108" spans="1:29" s="4" customFormat="1" ht="21.75" customHeight="1" x14ac:dyDescent="0.2">
      <c r="A108" s="135"/>
      <c r="B108" s="145"/>
      <c r="C108" s="145"/>
      <c r="D108" s="140"/>
      <c r="E108" s="94"/>
      <c r="F108" s="19">
        <v>133</v>
      </c>
      <c r="G108" s="25" t="s">
        <v>22</v>
      </c>
      <c r="H108" s="47">
        <v>300000</v>
      </c>
      <c r="I108" s="47">
        <v>300000</v>
      </c>
      <c r="J108" s="47">
        <v>300000</v>
      </c>
      <c r="K108" s="47">
        <v>300000</v>
      </c>
      <c r="L108" s="47">
        <v>300000</v>
      </c>
      <c r="M108" s="47">
        <v>300000</v>
      </c>
      <c r="N108" s="47">
        <v>300000</v>
      </c>
      <c r="O108" s="47">
        <v>300000</v>
      </c>
      <c r="P108" s="47">
        <v>300000</v>
      </c>
      <c r="Q108" s="47">
        <v>300000</v>
      </c>
      <c r="R108" s="47">
        <v>300000</v>
      </c>
      <c r="S108" s="47">
        <v>300000</v>
      </c>
      <c r="T108" s="55">
        <f t="shared" si="8"/>
        <v>3600000</v>
      </c>
      <c r="U108" s="48">
        <f t="shared" si="6"/>
        <v>300000</v>
      </c>
      <c r="V108" s="132"/>
      <c r="X108" s="32"/>
    </row>
    <row r="109" spans="1:29" s="4" customFormat="1" ht="21.95" customHeight="1" thickBot="1" x14ac:dyDescent="0.25">
      <c r="A109" s="136"/>
      <c r="B109" s="146"/>
      <c r="C109" s="146"/>
      <c r="D109" s="160"/>
      <c r="E109" s="97"/>
      <c r="F109" s="18">
        <v>232</v>
      </c>
      <c r="G109" s="45" t="s">
        <v>21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53">
        <f t="shared" si="8"/>
        <v>0</v>
      </c>
      <c r="U109" s="53">
        <f t="shared" si="6"/>
        <v>0</v>
      </c>
      <c r="V109" s="133"/>
      <c r="X109" s="32"/>
      <c r="AA109" s="171"/>
      <c r="AB109" s="172"/>
      <c r="AC109" s="172"/>
    </row>
    <row r="110" spans="1:29" s="4" customFormat="1" ht="21.95" customHeight="1" x14ac:dyDescent="0.2">
      <c r="A110" s="134">
        <v>25</v>
      </c>
      <c r="B110" s="128"/>
      <c r="C110" s="119">
        <v>3869832</v>
      </c>
      <c r="D110" s="159" t="s">
        <v>60</v>
      </c>
      <c r="E110" s="98"/>
      <c r="F110" s="21">
        <v>112</v>
      </c>
      <c r="G110" s="41" t="s">
        <v>56</v>
      </c>
      <c r="H110" s="47">
        <v>650000</v>
      </c>
      <c r="I110" s="47">
        <v>650000</v>
      </c>
      <c r="J110" s="47">
        <v>650000</v>
      </c>
      <c r="K110" s="47">
        <v>650000</v>
      </c>
      <c r="L110" s="47">
        <v>650000</v>
      </c>
      <c r="M110" s="47">
        <v>650000</v>
      </c>
      <c r="N110" s="47">
        <v>650000</v>
      </c>
      <c r="O110" s="47">
        <v>650000</v>
      </c>
      <c r="P110" s="47">
        <v>650000</v>
      </c>
      <c r="Q110" s="47">
        <v>650000</v>
      </c>
      <c r="R110" s="47">
        <v>650000</v>
      </c>
      <c r="S110" s="47">
        <v>650000</v>
      </c>
      <c r="T110" s="55">
        <f t="shared" si="8"/>
        <v>7800000</v>
      </c>
      <c r="U110" s="55">
        <f t="shared" si="6"/>
        <v>650000</v>
      </c>
      <c r="V110" s="131">
        <f>SUM(T110:U114)</f>
        <v>22316666.666666668</v>
      </c>
      <c r="X110" s="32"/>
    </row>
    <row r="111" spans="1:29" s="4" customFormat="1" ht="21.95" customHeight="1" x14ac:dyDescent="0.2">
      <c r="A111" s="135"/>
      <c r="B111" s="129"/>
      <c r="C111" s="120"/>
      <c r="D111" s="140"/>
      <c r="E111" s="94"/>
      <c r="F111" s="19">
        <v>113</v>
      </c>
      <c r="G111" s="25" t="s">
        <v>20</v>
      </c>
      <c r="H111" s="47">
        <v>750000</v>
      </c>
      <c r="I111" s="47">
        <v>750000</v>
      </c>
      <c r="J111" s="47">
        <v>750000</v>
      </c>
      <c r="K111" s="47">
        <v>750000</v>
      </c>
      <c r="L111" s="47">
        <v>750000</v>
      </c>
      <c r="M111" s="47">
        <v>750000</v>
      </c>
      <c r="N111" s="47">
        <v>750000</v>
      </c>
      <c r="O111" s="47">
        <v>750000</v>
      </c>
      <c r="P111" s="47">
        <v>750000</v>
      </c>
      <c r="Q111" s="47">
        <v>750000</v>
      </c>
      <c r="R111" s="47">
        <v>750000</v>
      </c>
      <c r="S111" s="47">
        <v>750000</v>
      </c>
      <c r="T111" s="55">
        <f t="shared" si="8"/>
        <v>9000000</v>
      </c>
      <c r="U111" s="48">
        <f t="shared" si="6"/>
        <v>750000</v>
      </c>
      <c r="V111" s="132"/>
      <c r="X111" s="32"/>
    </row>
    <row r="112" spans="1:29" s="4" customFormat="1" ht="21.95" customHeight="1" x14ac:dyDescent="0.2">
      <c r="A112" s="135"/>
      <c r="B112" s="129"/>
      <c r="C112" s="120"/>
      <c r="D112" s="140"/>
      <c r="E112" s="94" t="s">
        <v>107</v>
      </c>
      <c r="F112" s="19">
        <v>131</v>
      </c>
      <c r="G112" s="25" t="s">
        <v>26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5">
        <f t="shared" si="8"/>
        <v>0</v>
      </c>
      <c r="U112" s="48"/>
      <c r="V112" s="132"/>
      <c r="X112" s="32"/>
    </row>
    <row r="113" spans="1:24" s="4" customFormat="1" ht="21.95" customHeight="1" x14ac:dyDescent="0.2">
      <c r="A113" s="135"/>
      <c r="B113" s="129"/>
      <c r="C113" s="120"/>
      <c r="D113" s="140"/>
      <c r="E113" s="94"/>
      <c r="F113" s="19">
        <v>133</v>
      </c>
      <c r="G113" s="25" t="s">
        <v>22</v>
      </c>
      <c r="H113" s="81">
        <v>300000</v>
      </c>
      <c r="I113" s="81">
        <v>300000</v>
      </c>
      <c r="J113" s="81">
        <v>300000</v>
      </c>
      <c r="K113" s="81">
        <v>300000</v>
      </c>
      <c r="L113" s="81">
        <v>300000</v>
      </c>
      <c r="M113" s="81">
        <v>300000</v>
      </c>
      <c r="N113" s="81">
        <v>300000</v>
      </c>
      <c r="O113" s="81">
        <v>300000</v>
      </c>
      <c r="P113" s="81">
        <v>300000</v>
      </c>
      <c r="Q113" s="81">
        <v>300000</v>
      </c>
      <c r="R113" s="81">
        <v>300000</v>
      </c>
      <c r="S113" s="81">
        <v>300000</v>
      </c>
      <c r="T113" s="55">
        <f t="shared" si="8"/>
        <v>3600000</v>
      </c>
      <c r="U113" s="48">
        <f t="shared" si="6"/>
        <v>300000</v>
      </c>
      <c r="V113" s="132"/>
      <c r="X113" s="32"/>
    </row>
    <row r="114" spans="1:24" s="4" customFormat="1" ht="21.95" customHeight="1" thickBot="1" x14ac:dyDescent="0.25">
      <c r="A114" s="135"/>
      <c r="B114" s="129"/>
      <c r="C114" s="120"/>
      <c r="D114" s="140"/>
      <c r="E114" s="94"/>
      <c r="F114" s="19">
        <v>232</v>
      </c>
      <c r="G114" s="25" t="s">
        <v>21</v>
      </c>
      <c r="H114" s="63"/>
      <c r="I114" s="63">
        <v>200000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1">
        <f t="shared" si="8"/>
        <v>200000</v>
      </c>
      <c r="U114" s="53">
        <f t="shared" si="6"/>
        <v>16666.666666666668</v>
      </c>
      <c r="V114" s="133"/>
      <c r="X114" s="32"/>
    </row>
    <row r="115" spans="1:24" s="4" customFormat="1" ht="21.95" customHeight="1" x14ac:dyDescent="0.2">
      <c r="A115" s="134">
        <v>26</v>
      </c>
      <c r="B115" s="128"/>
      <c r="C115" s="119">
        <v>1327453</v>
      </c>
      <c r="D115" s="159" t="s">
        <v>61</v>
      </c>
      <c r="E115" s="98"/>
      <c r="F115" s="21">
        <v>112</v>
      </c>
      <c r="G115" s="41" t="s">
        <v>56</v>
      </c>
      <c r="H115" s="47">
        <v>650000</v>
      </c>
      <c r="I115" s="47">
        <v>650000</v>
      </c>
      <c r="J115" s="47">
        <v>650000</v>
      </c>
      <c r="K115" s="47">
        <v>650000</v>
      </c>
      <c r="L115" s="47">
        <v>650000</v>
      </c>
      <c r="M115" s="47">
        <v>650000</v>
      </c>
      <c r="N115" s="47">
        <v>650000</v>
      </c>
      <c r="O115" s="47">
        <v>650000</v>
      </c>
      <c r="P115" s="47">
        <v>650000</v>
      </c>
      <c r="Q115" s="47">
        <v>650000</v>
      </c>
      <c r="R115" s="47">
        <v>650000</v>
      </c>
      <c r="S115" s="47">
        <v>650000</v>
      </c>
      <c r="T115" s="55">
        <f t="shared" si="8"/>
        <v>7800000</v>
      </c>
      <c r="U115" s="55">
        <f t="shared" si="6"/>
        <v>650000</v>
      </c>
      <c r="V115" s="131">
        <f>SUM(T115:U117)</f>
        <v>22100000</v>
      </c>
      <c r="X115" s="32"/>
    </row>
    <row r="116" spans="1:24" s="4" customFormat="1" ht="21.95" customHeight="1" x14ac:dyDescent="0.2">
      <c r="A116" s="135"/>
      <c r="B116" s="129"/>
      <c r="C116" s="120"/>
      <c r="D116" s="140"/>
      <c r="E116" s="94" t="s">
        <v>107</v>
      </c>
      <c r="F116" s="19">
        <v>113</v>
      </c>
      <c r="G116" s="25" t="s">
        <v>20</v>
      </c>
      <c r="H116" s="70">
        <v>750000</v>
      </c>
      <c r="I116" s="70">
        <v>750000</v>
      </c>
      <c r="J116" s="70">
        <v>750000</v>
      </c>
      <c r="K116" s="70">
        <v>750000</v>
      </c>
      <c r="L116" s="70">
        <v>750000</v>
      </c>
      <c r="M116" s="70">
        <v>750000</v>
      </c>
      <c r="N116" s="70">
        <v>750000</v>
      </c>
      <c r="O116" s="70">
        <v>750000</v>
      </c>
      <c r="P116" s="70">
        <v>750000</v>
      </c>
      <c r="Q116" s="70">
        <v>750000</v>
      </c>
      <c r="R116" s="70">
        <v>750000</v>
      </c>
      <c r="S116" s="70">
        <v>750000</v>
      </c>
      <c r="T116" s="55">
        <f t="shared" si="8"/>
        <v>9000000</v>
      </c>
      <c r="U116" s="48">
        <f t="shared" si="6"/>
        <v>750000</v>
      </c>
      <c r="V116" s="132"/>
      <c r="X116" s="32"/>
    </row>
    <row r="117" spans="1:24" s="4" customFormat="1" ht="21.95" customHeight="1" thickBot="1" x14ac:dyDescent="0.25">
      <c r="A117" s="135"/>
      <c r="B117" s="129"/>
      <c r="C117" s="120"/>
      <c r="D117" s="140"/>
      <c r="E117" s="94"/>
      <c r="F117" s="19">
        <v>133</v>
      </c>
      <c r="G117" s="25" t="s">
        <v>22</v>
      </c>
      <c r="H117" s="78">
        <v>300000</v>
      </c>
      <c r="I117" s="78">
        <v>300000</v>
      </c>
      <c r="J117" s="78">
        <v>300000</v>
      </c>
      <c r="K117" s="78">
        <v>300000</v>
      </c>
      <c r="L117" s="78">
        <v>300000</v>
      </c>
      <c r="M117" s="78">
        <v>300000</v>
      </c>
      <c r="N117" s="78">
        <v>300000</v>
      </c>
      <c r="O117" s="78">
        <v>300000</v>
      </c>
      <c r="P117" s="78">
        <v>300000</v>
      </c>
      <c r="Q117" s="78">
        <v>300000</v>
      </c>
      <c r="R117" s="78">
        <v>300000</v>
      </c>
      <c r="S117" s="78">
        <v>300000</v>
      </c>
      <c r="T117" s="53">
        <f t="shared" si="8"/>
        <v>3600000</v>
      </c>
      <c r="U117" s="53">
        <f t="shared" si="6"/>
        <v>300000</v>
      </c>
      <c r="V117" s="133"/>
      <c r="X117" s="32"/>
    </row>
    <row r="118" spans="1:24" s="4" customFormat="1" ht="21.95" customHeight="1" x14ac:dyDescent="0.2">
      <c r="A118" s="134">
        <v>27</v>
      </c>
      <c r="B118" s="144"/>
      <c r="C118" s="144">
        <v>3682383</v>
      </c>
      <c r="D118" s="159" t="s">
        <v>62</v>
      </c>
      <c r="E118" s="98"/>
      <c r="F118" s="21">
        <v>112</v>
      </c>
      <c r="G118" s="41" t="s">
        <v>56</v>
      </c>
      <c r="H118" s="47">
        <v>650000</v>
      </c>
      <c r="I118" s="47">
        <v>650000</v>
      </c>
      <c r="J118" s="47">
        <v>650000</v>
      </c>
      <c r="K118" s="47">
        <v>650000</v>
      </c>
      <c r="L118" s="47">
        <v>650000</v>
      </c>
      <c r="M118" s="47">
        <v>650000</v>
      </c>
      <c r="N118" s="47">
        <v>650000</v>
      </c>
      <c r="O118" s="47">
        <v>650000</v>
      </c>
      <c r="P118" s="47">
        <v>650000</v>
      </c>
      <c r="Q118" s="47">
        <v>650000</v>
      </c>
      <c r="R118" s="47">
        <v>650000</v>
      </c>
      <c r="S118" s="47">
        <v>650000</v>
      </c>
      <c r="T118" s="55">
        <f t="shared" si="8"/>
        <v>7800000</v>
      </c>
      <c r="U118" s="55">
        <f t="shared" si="6"/>
        <v>650000</v>
      </c>
      <c r="V118" s="131">
        <f>SUM(T118:U122)</f>
        <v>22100000</v>
      </c>
      <c r="X118" s="32"/>
    </row>
    <row r="119" spans="1:24" s="4" customFormat="1" ht="21.95" customHeight="1" x14ac:dyDescent="0.2">
      <c r="A119" s="135"/>
      <c r="B119" s="145"/>
      <c r="C119" s="145"/>
      <c r="D119" s="140"/>
      <c r="E119" s="94"/>
      <c r="F119" s="19">
        <v>113</v>
      </c>
      <c r="G119" s="25" t="s">
        <v>20</v>
      </c>
      <c r="H119" s="64">
        <v>750000</v>
      </c>
      <c r="I119" s="64">
        <v>750000</v>
      </c>
      <c r="J119" s="64">
        <v>750000</v>
      </c>
      <c r="K119" s="64">
        <v>750000</v>
      </c>
      <c r="L119" s="64">
        <v>750000</v>
      </c>
      <c r="M119" s="64">
        <v>750000</v>
      </c>
      <c r="N119" s="64">
        <v>750000</v>
      </c>
      <c r="O119" s="64">
        <v>750000</v>
      </c>
      <c r="P119" s="64">
        <v>750000</v>
      </c>
      <c r="Q119" s="64">
        <v>750000</v>
      </c>
      <c r="R119" s="64">
        <v>750000</v>
      </c>
      <c r="S119" s="64">
        <v>750000</v>
      </c>
      <c r="T119" s="55">
        <f t="shared" si="8"/>
        <v>9000000</v>
      </c>
      <c r="U119" s="48">
        <f t="shared" si="6"/>
        <v>750000</v>
      </c>
      <c r="V119" s="132"/>
      <c r="X119" s="32"/>
    </row>
    <row r="120" spans="1:24" s="4" customFormat="1" ht="21.95" customHeight="1" x14ac:dyDescent="0.2">
      <c r="A120" s="135"/>
      <c r="B120" s="145"/>
      <c r="C120" s="145"/>
      <c r="D120" s="140"/>
      <c r="E120" s="94" t="s">
        <v>107</v>
      </c>
      <c r="F120" s="19">
        <v>125</v>
      </c>
      <c r="G120" s="25" t="s">
        <v>32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55">
        <f t="shared" si="8"/>
        <v>0</v>
      </c>
      <c r="U120" s="48">
        <f t="shared" si="6"/>
        <v>0</v>
      </c>
      <c r="V120" s="132"/>
      <c r="X120" s="32"/>
    </row>
    <row r="121" spans="1:24" s="4" customFormat="1" ht="21.95" customHeight="1" x14ac:dyDescent="0.2">
      <c r="A121" s="135"/>
      <c r="B121" s="145"/>
      <c r="C121" s="145"/>
      <c r="D121" s="140"/>
      <c r="E121" s="94"/>
      <c r="F121" s="19">
        <v>131</v>
      </c>
      <c r="G121" s="25" t="s">
        <v>26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5">
        <f t="shared" si="8"/>
        <v>0</v>
      </c>
      <c r="U121" s="48">
        <f t="shared" si="6"/>
        <v>0</v>
      </c>
      <c r="V121" s="132"/>
      <c r="X121" s="32"/>
    </row>
    <row r="122" spans="1:24" s="4" customFormat="1" ht="21.95" customHeight="1" thickBot="1" x14ac:dyDescent="0.25">
      <c r="A122" s="135"/>
      <c r="B122" s="146"/>
      <c r="C122" s="146"/>
      <c r="D122" s="140"/>
      <c r="E122" s="94"/>
      <c r="F122" s="19">
        <v>133</v>
      </c>
      <c r="G122" s="25" t="s">
        <v>22</v>
      </c>
      <c r="H122" s="49">
        <v>300000</v>
      </c>
      <c r="I122" s="49">
        <v>300000</v>
      </c>
      <c r="J122" s="49">
        <v>300000</v>
      </c>
      <c r="K122" s="49">
        <v>300000</v>
      </c>
      <c r="L122" s="49">
        <v>300000</v>
      </c>
      <c r="M122" s="49">
        <v>300000</v>
      </c>
      <c r="N122" s="49">
        <v>300000</v>
      </c>
      <c r="O122" s="49">
        <v>300000</v>
      </c>
      <c r="P122" s="49">
        <v>300000</v>
      </c>
      <c r="Q122" s="49">
        <v>300000</v>
      </c>
      <c r="R122" s="49">
        <v>300000</v>
      </c>
      <c r="S122" s="49">
        <v>300000</v>
      </c>
      <c r="T122" s="61">
        <f t="shared" si="8"/>
        <v>3600000</v>
      </c>
      <c r="U122" s="48">
        <f t="shared" si="6"/>
        <v>300000</v>
      </c>
      <c r="V122" s="133"/>
      <c r="X122" s="32"/>
    </row>
    <row r="123" spans="1:24" s="4" customFormat="1" ht="21.95" customHeight="1" x14ac:dyDescent="0.2">
      <c r="A123" s="134">
        <v>28</v>
      </c>
      <c r="B123" s="144"/>
      <c r="C123" s="144">
        <v>2366950</v>
      </c>
      <c r="D123" s="159" t="s">
        <v>63</v>
      </c>
      <c r="E123" s="98"/>
      <c r="F123" s="21">
        <v>112</v>
      </c>
      <c r="G123" s="41" t="s">
        <v>56</v>
      </c>
      <c r="H123" s="47">
        <v>650000</v>
      </c>
      <c r="I123" s="47">
        <v>650000</v>
      </c>
      <c r="J123" s="47">
        <v>650000</v>
      </c>
      <c r="K123" s="47">
        <v>650000</v>
      </c>
      <c r="L123" s="47">
        <v>650000</v>
      </c>
      <c r="M123" s="47">
        <v>650000</v>
      </c>
      <c r="N123" s="47">
        <v>650000</v>
      </c>
      <c r="O123" s="47">
        <v>650000</v>
      </c>
      <c r="P123" s="47">
        <v>650000</v>
      </c>
      <c r="Q123" s="47">
        <v>650000</v>
      </c>
      <c r="R123" s="47">
        <v>650000</v>
      </c>
      <c r="S123" s="47">
        <v>650000</v>
      </c>
      <c r="T123" s="55">
        <f t="shared" si="8"/>
        <v>7800000</v>
      </c>
      <c r="U123" s="55">
        <f t="shared" si="6"/>
        <v>650000</v>
      </c>
      <c r="V123" s="131">
        <f>SUM(T123:U125)</f>
        <v>22100000</v>
      </c>
      <c r="X123" s="32"/>
    </row>
    <row r="124" spans="1:24" s="4" customFormat="1" ht="21.95" customHeight="1" x14ac:dyDescent="0.2">
      <c r="A124" s="135"/>
      <c r="B124" s="145"/>
      <c r="C124" s="145"/>
      <c r="D124" s="140"/>
      <c r="E124" s="94" t="s">
        <v>107</v>
      </c>
      <c r="F124" s="19">
        <v>113</v>
      </c>
      <c r="G124" s="85" t="s">
        <v>20</v>
      </c>
      <c r="H124" s="84">
        <v>750000</v>
      </c>
      <c r="I124" s="84">
        <v>750000</v>
      </c>
      <c r="J124" s="84">
        <v>750000</v>
      </c>
      <c r="K124" s="84">
        <v>750000</v>
      </c>
      <c r="L124" s="84">
        <v>750000</v>
      </c>
      <c r="M124" s="84">
        <v>750000</v>
      </c>
      <c r="N124" s="84">
        <v>750000</v>
      </c>
      <c r="O124" s="84">
        <v>750000</v>
      </c>
      <c r="P124" s="84">
        <v>750000</v>
      </c>
      <c r="Q124" s="84">
        <v>750000</v>
      </c>
      <c r="R124" s="84">
        <v>750000</v>
      </c>
      <c r="S124" s="84">
        <v>750000</v>
      </c>
      <c r="T124" s="83">
        <f t="shared" si="8"/>
        <v>9000000</v>
      </c>
      <c r="U124" s="55">
        <f t="shared" si="6"/>
        <v>750000</v>
      </c>
      <c r="V124" s="132"/>
      <c r="X124" s="32"/>
    </row>
    <row r="125" spans="1:24" s="4" customFormat="1" ht="21.95" customHeight="1" thickBot="1" x14ac:dyDescent="0.25">
      <c r="A125" s="135"/>
      <c r="B125" s="145"/>
      <c r="C125" s="145"/>
      <c r="D125" s="140"/>
      <c r="E125" s="94"/>
      <c r="F125" s="19">
        <v>133</v>
      </c>
      <c r="G125" s="42" t="s">
        <v>22</v>
      </c>
      <c r="H125" s="49">
        <v>300000</v>
      </c>
      <c r="I125" s="49">
        <v>300000</v>
      </c>
      <c r="J125" s="49">
        <v>300000</v>
      </c>
      <c r="K125" s="49">
        <v>300000</v>
      </c>
      <c r="L125" s="49">
        <v>300000</v>
      </c>
      <c r="M125" s="49">
        <v>300000</v>
      </c>
      <c r="N125" s="49">
        <v>300000</v>
      </c>
      <c r="O125" s="49">
        <v>300000</v>
      </c>
      <c r="P125" s="49">
        <v>300000</v>
      </c>
      <c r="Q125" s="49">
        <v>300000</v>
      </c>
      <c r="R125" s="49">
        <v>300000</v>
      </c>
      <c r="S125" s="49">
        <v>300000</v>
      </c>
      <c r="T125" s="53">
        <f t="shared" si="8"/>
        <v>3600000</v>
      </c>
      <c r="U125" s="53">
        <f t="shared" si="6"/>
        <v>300000</v>
      </c>
      <c r="V125" s="133"/>
      <c r="X125" s="32"/>
    </row>
    <row r="126" spans="1:24" s="4" customFormat="1" ht="21.95" customHeight="1" x14ac:dyDescent="0.2">
      <c r="A126" s="134">
        <v>29</v>
      </c>
      <c r="B126" s="128"/>
      <c r="C126" s="144">
        <v>1956914</v>
      </c>
      <c r="D126" s="159" t="s">
        <v>64</v>
      </c>
      <c r="E126" s="98"/>
      <c r="F126" s="21">
        <v>112</v>
      </c>
      <c r="G126" s="41" t="s">
        <v>56</v>
      </c>
      <c r="H126" s="47">
        <v>650000</v>
      </c>
      <c r="I126" s="47">
        <v>650000</v>
      </c>
      <c r="J126" s="47">
        <v>650000</v>
      </c>
      <c r="K126" s="47">
        <v>650000</v>
      </c>
      <c r="L126" s="47">
        <v>650000</v>
      </c>
      <c r="M126" s="47">
        <v>650000</v>
      </c>
      <c r="N126" s="47">
        <v>650000</v>
      </c>
      <c r="O126" s="47">
        <v>650000</v>
      </c>
      <c r="P126" s="47">
        <v>650000</v>
      </c>
      <c r="Q126" s="47">
        <v>650000</v>
      </c>
      <c r="R126" s="47">
        <v>650000</v>
      </c>
      <c r="S126" s="47">
        <v>650000</v>
      </c>
      <c r="T126" s="55">
        <f t="shared" si="8"/>
        <v>7800000</v>
      </c>
      <c r="U126" s="55">
        <f t="shared" si="6"/>
        <v>650000</v>
      </c>
      <c r="V126" s="131">
        <f>SUM(T126:U129)</f>
        <v>22100000</v>
      </c>
      <c r="X126" s="32"/>
    </row>
    <row r="127" spans="1:24" s="4" customFormat="1" ht="21.95" customHeight="1" x14ac:dyDescent="0.2">
      <c r="A127" s="135"/>
      <c r="B127" s="129"/>
      <c r="C127" s="145"/>
      <c r="D127" s="140"/>
      <c r="E127" s="123" t="s">
        <v>107</v>
      </c>
      <c r="F127" s="19">
        <v>113</v>
      </c>
      <c r="G127" s="85" t="s">
        <v>20</v>
      </c>
      <c r="H127" s="84">
        <v>750000</v>
      </c>
      <c r="I127" s="84">
        <v>750000</v>
      </c>
      <c r="J127" s="84">
        <v>750000</v>
      </c>
      <c r="K127" s="84">
        <v>750000</v>
      </c>
      <c r="L127" s="84">
        <v>750000</v>
      </c>
      <c r="M127" s="84">
        <v>750000</v>
      </c>
      <c r="N127" s="84">
        <v>750000</v>
      </c>
      <c r="O127" s="84">
        <v>750000</v>
      </c>
      <c r="P127" s="84">
        <v>750000</v>
      </c>
      <c r="Q127" s="84">
        <v>750000</v>
      </c>
      <c r="R127" s="84">
        <v>750000</v>
      </c>
      <c r="S127" s="84">
        <v>750000</v>
      </c>
      <c r="T127" s="55">
        <f t="shared" si="8"/>
        <v>9000000</v>
      </c>
      <c r="U127" s="55">
        <f t="shared" si="6"/>
        <v>750000</v>
      </c>
      <c r="V127" s="132"/>
      <c r="X127" s="32"/>
    </row>
    <row r="128" spans="1:24" s="4" customFormat="1" ht="21.95" customHeight="1" x14ac:dyDescent="0.2">
      <c r="A128" s="135"/>
      <c r="B128" s="129"/>
      <c r="C128" s="145"/>
      <c r="D128" s="140"/>
      <c r="E128" s="123"/>
      <c r="F128" s="19">
        <v>133</v>
      </c>
      <c r="G128" s="86" t="s">
        <v>22</v>
      </c>
      <c r="H128" s="84">
        <v>300000</v>
      </c>
      <c r="I128" s="84">
        <v>300000</v>
      </c>
      <c r="J128" s="84">
        <v>300000</v>
      </c>
      <c r="K128" s="84">
        <v>300000</v>
      </c>
      <c r="L128" s="84">
        <v>300000</v>
      </c>
      <c r="M128" s="84">
        <v>300000</v>
      </c>
      <c r="N128" s="84">
        <v>300000</v>
      </c>
      <c r="O128" s="84">
        <v>300000</v>
      </c>
      <c r="P128" s="84">
        <v>300000</v>
      </c>
      <c r="Q128" s="84">
        <v>300000</v>
      </c>
      <c r="R128" s="84">
        <v>300000</v>
      </c>
      <c r="S128" s="84">
        <v>300000</v>
      </c>
      <c r="T128" s="55">
        <f t="shared" si="8"/>
        <v>3600000</v>
      </c>
      <c r="U128" s="48">
        <f t="shared" si="6"/>
        <v>300000</v>
      </c>
      <c r="V128" s="132"/>
      <c r="X128" s="32"/>
    </row>
    <row r="129" spans="1:24" s="4" customFormat="1" ht="21.95" customHeight="1" thickBot="1" x14ac:dyDescent="0.25">
      <c r="A129" s="136"/>
      <c r="B129" s="130"/>
      <c r="C129" s="146"/>
      <c r="D129" s="160"/>
      <c r="E129" s="97"/>
      <c r="F129" s="18">
        <v>232</v>
      </c>
      <c r="G129" s="42" t="s">
        <v>21</v>
      </c>
      <c r="H129" s="63"/>
      <c r="I129" s="63"/>
      <c r="J129" s="63"/>
      <c r="K129" s="63"/>
      <c r="L129" s="63"/>
      <c r="M129" s="63"/>
      <c r="N129" s="63"/>
      <c r="O129" s="63"/>
      <c r="P129" s="49"/>
      <c r="Q129" s="49"/>
      <c r="R129" s="63"/>
      <c r="S129" s="63"/>
      <c r="T129" s="53">
        <f t="shared" si="8"/>
        <v>0</v>
      </c>
      <c r="U129" s="53">
        <f t="shared" ref="U129:U143" si="9">T129/12</f>
        <v>0</v>
      </c>
      <c r="V129" s="133"/>
      <c r="X129" s="32"/>
    </row>
    <row r="130" spans="1:24" s="4" customFormat="1" ht="21.95" customHeight="1" x14ac:dyDescent="0.2">
      <c r="A130" s="134">
        <v>30</v>
      </c>
      <c r="B130" s="128"/>
      <c r="C130" s="144">
        <v>2609782</v>
      </c>
      <c r="D130" s="159" t="s">
        <v>65</v>
      </c>
      <c r="E130" s="122" t="s">
        <v>99</v>
      </c>
      <c r="F130" s="21">
        <v>144</v>
      </c>
      <c r="G130" s="25" t="s">
        <v>33</v>
      </c>
      <c r="H130" s="59"/>
      <c r="I130" s="59"/>
      <c r="J130" s="59">
        <v>700000</v>
      </c>
      <c r="K130" s="59">
        <v>700000</v>
      </c>
      <c r="L130" s="59">
        <v>700000</v>
      </c>
      <c r="M130" s="59">
        <v>700000</v>
      </c>
      <c r="N130" s="59">
        <v>700000</v>
      </c>
      <c r="O130" s="59">
        <v>700000</v>
      </c>
      <c r="P130" s="59">
        <v>700000</v>
      </c>
      <c r="Q130" s="59">
        <v>700000</v>
      </c>
      <c r="R130" s="59">
        <v>0</v>
      </c>
      <c r="S130" s="59">
        <v>0</v>
      </c>
      <c r="T130" s="55">
        <f t="shared" si="8"/>
        <v>5600000</v>
      </c>
      <c r="U130" s="55">
        <f t="shared" si="9"/>
        <v>466666.66666666669</v>
      </c>
      <c r="V130" s="131">
        <f>SUM(T130:U135)</f>
        <v>6066666.666666667</v>
      </c>
      <c r="X130" s="32"/>
    </row>
    <row r="131" spans="1:24" s="4" customFormat="1" ht="21.95" customHeight="1" x14ac:dyDescent="0.2">
      <c r="A131" s="135"/>
      <c r="B131" s="129"/>
      <c r="C131" s="145"/>
      <c r="D131" s="140"/>
      <c r="E131" s="123"/>
      <c r="F131" s="19">
        <v>144</v>
      </c>
      <c r="G131" s="25" t="s">
        <v>26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5">
        <f t="shared" si="8"/>
        <v>0</v>
      </c>
      <c r="U131" s="48"/>
      <c r="V131" s="132"/>
      <c r="X131" s="32"/>
    </row>
    <row r="132" spans="1:24" s="4" customFormat="1" ht="21.95" customHeight="1" x14ac:dyDescent="0.2">
      <c r="A132" s="135"/>
      <c r="B132" s="129"/>
      <c r="C132" s="145"/>
      <c r="D132" s="140"/>
      <c r="E132" s="123"/>
      <c r="F132" s="19">
        <v>144</v>
      </c>
      <c r="G132" s="25" t="s">
        <v>22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59"/>
      <c r="R132" s="59"/>
      <c r="S132" s="68"/>
      <c r="T132" s="55">
        <f t="shared" si="8"/>
        <v>0</v>
      </c>
      <c r="U132" s="48">
        <f t="shared" si="9"/>
        <v>0</v>
      </c>
      <c r="V132" s="132"/>
      <c r="X132" s="32"/>
    </row>
    <row r="133" spans="1:24" s="4" customFormat="1" ht="21.95" customHeight="1" x14ac:dyDescent="0.2">
      <c r="A133" s="135"/>
      <c r="B133" s="129"/>
      <c r="C133" s="145"/>
      <c r="D133" s="140"/>
      <c r="E133" s="123"/>
      <c r="F133" s="19">
        <v>123</v>
      </c>
      <c r="G133" s="25" t="s">
        <v>24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5">
        <f t="shared" si="8"/>
        <v>0</v>
      </c>
      <c r="U133" s="48">
        <f t="shared" si="9"/>
        <v>0</v>
      </c>
      <c r="V133" s="132"/>
      <c r="X133" s="32"/>
    </row>
    <row r="134" spans="1:24" s="4" customFormat="1" ht="21.95" customHeight="1" x14ac:dyDescent="0.2">
      <c r="A134" s="135"/>
      <c r="B134" s="129"/>
      <c r="C134" s="145"/>
      <c r="D134" s="140"/>
      <c r="E134" s="123"/>
      <c r="F134" s="19">
        <v>125</v>
      </c>
      <c r="G134" s="25" t="s">
        <v>32</v>
      </c>
      <c r="H134" s="76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5">
        <f t="shared" si="8"/>
        <v>0</v>
      </c>
      <c r="U134" s="48">
        <f t="shared" si="9"/>
        <v>0</v>
      </c>
      <c r="V134" s="132"/>
      <c r="X134" s="32"/>
    </row>
    <row r="135" spans="1:24" s="4" customFormat="1" ht="21.95" customHeight="1" thickBot="1" x14ac:dyDescent="0.25">
      <c r="A135" s="136"/>
      <c r="B135" s="130"/>
      <c r="C135" s="146"/>
      <c r="D135" s="160"/>
      <c r="E135" s="124"/>
      <c r="F135" s="18">
        <v>232</v>
      </c>
      <c r="G135" s="42" t="s">
        <v>21</v>
      </c>
      <c r="H135" s="63"/>
      <c r="I135" s="63"/>
      <c r="J135" s="63"/>
      <c r="K135" s="63"/>
      <c r="L135" s="63"/>
      <c r="M135" s="63"/>
      <c r="N135" s="63"/>
      <c r="O135" s="63"/>
      <c r="P135" s="49"/>
      <c r="Q135" s="49"/>
      <c r="R135" s="63"/>
      <c r="S135" s="49"/>
      <c r="T135" s="53">
        <f t="shared" si="8"/>
        <v>0</v>
      </c>
      <c r="U135" s="53">
        <f t="shared" si="9"/>
        <v>0</v>
      </c>
      <c r="V135" s="133"/>
      <c r="X135" s="32"/>
    </row>
    <row r="136" spans="1:24" s="4" customFormat="1" ht="21.95" customHeight="1" x14ac:dyDescent="0.2">
      <c r="A136" s="134">
        <v>31</v>
      </c>
      <c r="B136" s="134"/>
      <c r="C136" s="191">
        <v>6209005</v>
      </c>
      <c r="D136" s="214" t="s">
        <v>102</v>
      </c>
      <c r="E136" s="106"/>
      <c r="F136" s="21">
        <v>144</v>
      </c>
      <c r="G136" s="41" t="s">
        <v>33</v>
      </c>
      <c r="H136" s="193">
        <v>450000</v>
      </c>
      <c r="I136" s="193">
        <v>450000</v>
      </c>
      <c r="J136" s="193">
        <v>450000</v>
      </c>
      <c r="K136" s="193">
        <v>450000</v>
      </c>
      <c r="L136" s="193">
        <v>450000</v>
      </c>
      <c r="M136" s="193">
        <v>450000</v>
      </c>
      <c r="N136" s="193">
        <v>450000</v>
      </c>
      <c r="O136" s="193">
        <v>450000</v>
      </c>
      <c r="P136" s="193">
        <v>450000</v>
      </c>
      <c r="Q136" s="193">
        <v>450000</v>
      </c>
      <c r="R136" s="193">
        <v>450000</v>
      </c>
      <c r="S136" s="193">
        <v>450000</v>
      </c>
      <c r="T136" s="72">
        <f t="shared" si="8"/>
        <v>5400000</v>
      </c>
      <c r="U136" s="72">
        <f t="shared" si="9"/>
        <v>450000</v>
      </c>
      <c r="V136" s="194">
        <f>SUM(T136:U138)</f>
        <v>5850000</v>
      </c>
      <c r="X136" s="32"/>
    </row>
    <row r="137" spans="1:24" s="4" customFormat="1" ht="21.95" customHeight="1" x14ac:dyDescent="0.2">
      <c r="A137" s="135"/>
      <c r="B137" s="135"/>
      <c r="C137" s="192"/>
      <c r="D137" s="215"/>
      <c r="E137" s="95"/>
      <c r="F137" s="19">
        <v>145</v>
      </c>
      <c r="G137" s="25" t="s">
        <v>26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5">
        <f t="shared" si="8"/>
        <v>0</v>
      </c>
      <c r="U137" s="48"/>
      <c r="V137" s="195"/>
      <c r="X137" s="32"/>
    </row>
    <row r="138" spans="1:24" s="4" customFormat="1" ht="21.95" customHeight="1" thickBot="1" x14ac:dyDescent="0.25">
      <c r="A138" s="135"/>
      <c r="B138" s="135"/>
      <c r="C138" s="192"/>
      <c r="D138" s="216"/>
      <c r="E138" s="116" t="s">
        <v>99</v>
      </c>
      <c r="F138" s="18">
        <v>145</v>
      </c>
      <c r="G138" s="45" t="s">
        <v>22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60"/>
      <c r="R138" s="60"/>
      <c r="S138" s="65"/>
      <c r="T138" s="61">
        <f t="shared" si="8"/>
        <v>0</v>
      </c>
      <c r="U138" s="53">
        <f t="shared" si="9"/>
        <v>0</v>
      </c>
      <c r="V138" s="196"/>
      <c r="X138" s="32"/>
    </row>
    <row r="139" spans="1:24" s="4" customFormat="1" ht="21.95" customHeight="1" x14ac:dyDescent="0.2">
      <c r="A139" s="201">
        <v>32</v>
      </c>
      <c r="B139" s="134"/>
      <c r="C139" s="134">
        <v>3279954</v>
      </c>
      <c r="D139" s="140" t="s">
        <v>104</v>
      </c>
      <c r="E139" s="93"/>
      <c r="F139" s="38">
        <v>113</v>
      </c>
      <c r="G139" s="25" t="s">
        <v>20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5">
        <f t="shared" si="8"/>
        <v>0</v>
      </c>
      <c r="U139" s="55">
        <f t="shared" si="9"/>
        <v>0</v>
      </c>
      <c r="V139" s="132">
        <f>SUM(T139:U141)</f>
        <v>2600000</v>
      </c>
      <c r="X139" s="32"/>
    </row>
    <row r="140" spans="1:24" s="4" customFormat="1" ht="21.95" customHeight="1" x14ac:dyDescent="0.2">
      <c r="A140" s="202"/>
      <c r="B140" s="135"/>
      <c r="C140" s="135"/>
      <c r="D140" s="140"/>
      <c r="E140" s="93" t="s">
        <v>99</v>
      </c>
      <c r="F140" s="16">
        <v>144</v>
      </c>
      <c r="G140" s="39" t="s">
        <v>33</v>
      </c>
      <c r="H140" s="47">
        <v>200000</v>
      </c>
      <c r="I140" s="47">
        <v>200000</v>
      </c>
      <c r="J140" s="47">
        <v>200000</v>
      </c>
      <c r="K140" s="47">
        <v>200000</v>
      </c>
      <c r="L140" s="47">
        <v>200000</v>
      </c>
      <c r="M140" s="47">
        <v>200000</v>
      </c>
      <c r="N140" s="47">
        <v>200000</v>
      </c>
      <c r="O140" s="47">
        <v>200000</v>
      </c>
      <c r="P140" s="47">
        <v>200000</v>
      </c>
      <c r="Q140" s="47">
        <v>200000</v>
      </c>
      <c r="R140" s="47">
        <v>200000</v>
      </c>
      <c r="S140" s="47">
        <v>200000</v>
      </c>
      <c r="T140" s="55">
        <f t="shared" si="8"/>
        <v>2400000</v>
      </c>
      <c r="U140" s="55">
        <f t="shared" si="9"/>
        <v>200000</v>
      </c>
      <c r="V140" s="132"/>
      <c r="X140" s="32"/>
    </row>
    <row r="141" spans="1:24" s="4" customFormat="1" ht="28.5" customHeight="1" thickBot="1" x14ac:dyDescent="0.25">
      <c r="A141" s="203"/>
      <c r="B141" s="136"/>
      <c r="C141" s="136"/>
      <c r="D141" s="160"/>
      <c r="E141" s="95"/>
      <c r="F141" s="33">
        <v>232</v>
      </c>
      <c r="G141" s="40" t="s">
        <v>21</v>
      </c>
      <c r="H141" s="49"/>
      <c r="I141" s="50"/>
      <c r="J141" s="49"/>
      <c r="K141" s="50"/>
      <c r="L141" s="50"/>
      <c r="M141" s="50"/>
      <c r="N141" s="50"/>
      <c r="O141" s="50"/>
      <c r="P141" s="50"/>
      <c r="Q141" s="50"/>
      <c r="R141" s="51"/>
      <c r="S141" s="52"/>
      <c r="T141" s="53">
        <f t="shared" si="8"/>
        <v>0</v>
      </c>
      <c r="U141" s="53">
        <f t="shared" si="9"/>
        <v>0</v>
      </c>
      <c r="V141" s="133"/>
    </row>
    <row r="142" spans="1:24" s="4" customFormat="1" ht="28.5" customHeight="1" x14ac:dyDescent="0.2">
      <c r="A142" s="199">
        <v>33</v>
      </c>
      <c r="B142" s="147"/>
      <c r="C142" s="147">
        <v>1315385</v>
      </c>
      <c r="D142" s="159" t="s">
        <v>106</v>
      </c>
      <c r="E142" s="159" t="s">
        <v>99</v>
      </c>
      <c r="F142" s="23">
        <v>111</v>
      </c>
      <c r="G142" s="41" t="s">
        <v>19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5">
        <f t="shared" si="8"/>
        <v>0</v>
      </c>
      <c r="U142" s="55">
        <f t="shared" si="9"/>
        <v>0</v>
      </c>
      <c r="V142" s="131">
        <f>SUM(T142:U146)</f>
        <v>2816666.6666666665</v>
      </c>
    </row>
    <row r="143" spans="1:24" ht="15" customHeight="1" x14ac:dyDescent="0.2">
      <c r="A143" s="200"/>
      <c r="B143" s="148"/>
      <c r="C143" s="148"/>
      <c r="D143" s="140"/>
      <c r="E143" s="140"/>
      <c r="F143" s="19">
        <v>113</v>
      </c>
      <c r="G143" s="25" t="s">
        <v>20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55">
        <f t="shared" si="8"/>
        <v>0</v>
      </c>
      <c r="U143" s="48">
        <f t="shared" si="9"/>
        <v>0</v>
      </c>
      <c r="V143" s="132"/>
    </row>
    <row r="144" spans="1:24" ht="15" customHeight="1" x14ac:dyDescent="0.2">
      <c r="A144" s="200"/>
      <c r="B144" s="148"/>
      <c r="C144" s="148"/>
      <c r="D144" s="140"/>
      <c r="E144" s="140"/>
      <c r="F144" s="19">
        <v>131</v>
      </c>
      <c r="G144" s="25" t="s">
        <v>26</v>
      </c>
      <c r="H144" s="47"/>
      <c r="I144" s="47"/>
      <c r="J144" s="47"/>
      <c r="K144" s="47"/>
      <c r="L144" s="47"/>
      <c r="M144" s="47"/>
      <c r="N144" s="47"/>
      <c r="O144" s="56"/>
      <c r="P144" s="56"/>
      <c r="Q144" s="56"/>
      <c r="R144" s="56"/>
      <c r="S144" s="56"/>
      <c r="T144" s="55">
        <f t="shared" si="8"/>
        <v>0</v>
      </c>
      <c r="U144" s="48"/>
      <c r="V144" s="132"/>
    </row>
    <row r="145" spans="1:22" ht="15" customHeight="1" x14ac:dyDescent="0.2">
      <c r="A145" s="200"/>
      <c r="B145" s="148"/>
      <c r="C145" s="148"/>
      <c r="D145" s="140"/>
      <c r="E145" s="140"/>
      <c r="F145" s="16">
        <v>133</v>
      </c>
      <c r="G145" s="39" t="s">
        <v>22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56"/>
      <c r="R145" s="56"/>
      <c r="S145" s="56"/>
      <c r="T145" s="55">
        <f t="shared" si="8"/>
        <v>0</v>
      </c>
      <c r="U145" s="48">
        <f>T145/12</f>
        <v>0</v>
      </c>
      <c r="V145" s="132"/>
    </row>
    <row r="146" spans="1:22" ht="15.75" customHeight="1" thickBot="1" x14ac:dyDescent="0.25">
      <c r="A146" s="200"/>
      <c r="B146" s="148"/>
      <c r="C146" s="148"/>
      <c r="D146" s="140"/>
      <c r="E146" s="162"/>
      <c r="F146" s="22">
        <v>144</v>
      </c>
      <c r="G146" s="42" t="s">
        <v>33</v>
      </c>
      <c r="H146" s="49"/>
      <c r="I146" s="49"/>
      <c r="J146" s="49"/>
      <c r="K146" s="49"/>
      <c r="L146" s="49"/>
      <c r="M146" s="49"/>
      <c r="N146" s="49">
        <v>300000</v>
      </c>
      <c r="O146" s="49">
        <v>300000</v>
      </c>
      <c r="P146" s="49">
        <v>300000</v>
      </c>
      <c r="Q146" s="49">
        <v>300000</v>
      </c>
      <c r="R146" s="49">
        <v>700000</v>
      </c>
      <c r="S146" s="49">
        <v>700000</v>
      </c>
      <c r="T146" s="53">
        <f t="shared" si="8"/>
        <v>2600000</v>
      </c>
      <c r="U146" s="48">
        <f>T146/12</f>
        <v>216666.66666666666</v>
      </c>
      <c r="V146" s="133"/>
    </row>
    <row r="147" spans="1:22" ht="15" customHeight="1" x14ac:dyDescent="0.2">
      <c r="A147" s="134">
        <v>34</v>
      </c>
      <c r="B147" s="147"/>
      <c r="C147" s="147">
        <v>3924037</v>
      </c>
      <c r="D147" s="159" t="s">
        <v>66</v>
      </c>
      <c r="E147" s="161" t="s">
        <v>99</v>
      </c>
      <c r="F147" s="24">
        <v>111</v>
      </c>
      <c r="G147" s="25" t="s">
        <v>19</v>
      </c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5">
        <f>SUM(H147:S147)</f>
        <v>0</v>
      </c>
      <c r="U147" s="48">
        <f>T147/12</f>
        <v>0</v>
      </c>
      <c r="V147" s="131">
        <f>SUM(T147:U150)</f>
        <v>6066666.666666667</v>
      </c>
    </row>
    <row r="148" spans="1:22" ht="15" customHeight="1" x14ac:dyDescent="0.2">
      <c r="A148" s="135"/>
      <c r="B148" s="148"/>
      <c r="C148" s="148"/>
      <c r="D148" s="140"/>
      <c r="E148" s="140"/>
      <c r="F148" s="24">
        <v>123</v>
      </c>
      <c r="G148" s="25" t="s">
        <v>126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55">
        <f>SUM(H148:S148)</f>
        <v>0</v>
      </c>
      <c r="U148" s="48">
        <f>T148/12</f>
        <v>0</v>
      </c>
      <c r="V148" s="132"/>
    </row>
    <row r="149" spans="1:22" ht="15" customHeight="1" x14ac:dyDescent="0.2">
      <c r="A149" s="135"/>
      <c r="B149" s="148"/>
      <c r="C149" s="148"/>
      <c r="D149" s="140"/>
      <c r="E149" s="140"/>
      <c r="F149" s="24">
        <v>144</v>
      </c>
      <c r="G149" s="25" t="s">
        <v>33</v>
      </c>
      <c r="H149" s="47">
        <v>700000</v>
      </c>
      <c r="I149" s="47">
        <v>700000</v>
      </c>
      <c r="J149" s="47">
        <v>700000</v>
      </c>
      <c r="K149" s="47">
        <v>700000</v>
      </c>
      <c r="L149" s="47">
        <v>700000</v>
      </c>
      <c r="M149" s="47">
        <v>700000</v>
      </c>
      <c r="N149" s="47">
        <v>700000</v>
      </c>
      <c r="O149" s="47">
        <v>700000</v>
      </c>
      <c r="P149" s="47">
        <v>0</v>
      </c>
      <c r="Q149" s="47">
        <v>0</v>
      </c>
      <c r="R149" s="47">
        <v>0</v>
      </c>
      <c r="S149" s="47">
        <v>0</v>
      </c>
      <c r="T149" s="55">
        <f>SUM(H149:S149)</f>
        <v>5600000</v>
      </c>
      <c r="U149" s="48">
        <f>T149/12</f>
        <v>466666.66666666669</v>
      </c>
      <c r="V149" s="132"/>
    </row>
    <row r="150" spans="1:22" ht="15.75" customHeight="1" thickBot="1" x14ac:dyDescent="0.25">
      <c r="A150" s="136"/>
      <c r="B150" s="149"/>
      <c r="C150" s="149"/>
      <c r="D150" s="160"/>
      <c r="E150" s="162"/>
      <c r="F150" s="27">
        <v>232</v>
      </c>
      <c r="G150" s="43" t="s">
        <v>21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3"/>
      <c r="U150" s="53">
        <v>0</v>
      </c>
      <c r="V150" s="133"/>
    </row>
    <row r="151" spans="1:22" ht="15" x14ac:dyDescent="0.2">
      <c r="A151" s="134">
        <v>35</v>
      </c>
      <c r="B151" s="166"/>
      <c r="C151" s="144">
        <v>2421367</v>
      </c>
      <c r="D151" s="211" t="s">
        <v>67</v>
      </c>
      <c r="E151" s="96"/>
      <c r="F151" s="19">
        <v>111</v>
      </c>
      <c r="G151" s="25" t="s">
        <v>19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5">
        <f>SUM(H151:S151)</f>
        <v>0</v>
      </c>
      <c r="U151" s="55">
        <f>T151/12</f>
        <v>0</v>
      </c>
      <c r="V151" s="131">
        <f>SUM(T151:U155)</f>
        <v>9208333.333333334</v>
      </c>
    </row>
    <row r="152" spans="1:22" ht="15" x14ac:dyDescent="0.2">
      <c r="A152" s="135"/>
      <c r="B152" s="167"/>
      <c r="C152" s="145"/>
      <c r="D152" s="212"/>
      <c r="E152" s="96"/>
      <c r="F152" s="19">
        <v>123</v>
      </c>
      <c r="G152" s="25" t="s">
        <v>126</v>
      </c>
      <c r="H152" s="47"/>
      <c r="I152" s="47"/>
      <c r="J152" s="47"/>
      <c r="K152" s="47"/>
      <c r="L152" s="47"/>
      <c r="M152" s="47"/>
      <c r="N152" s="47"/>
      <c r="O152" s="47">
        <v>100000</v>
      </c>
      <c r="P152" s="47"/>
      <c r="Q152" s="47"/>
      <c r="R152" s="47"/>
      <c r="S152" s="47"/>
      <c r="T152" s="55">
        <f>SUM(H152:S152)</f>
        <v>100000</v>
      </c>
      <c r="U152" s="48">
        <f>T152/12</f>
        <v>8333.3333333333339</v>
      </c>
      <c r="V152" s="132"/>
    </row>
    <row r="153" spans="1:22" ht="15" x14ac:dyDescent="0.2">
      <c r="A153" s="135"/>
      <c r="B153" s="167"/>
      <c r="C153" s="145"/>
      <c r="D153" s="212"/>
      <c r="E153" s="96" t="s">
        <v>99</v>
      </c>
      <c r="F153" s="19">
        <v>131</v>
      </c>
      <c r="G153" s="25" t="s">
        <v>26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59"/>
      <c r="R153" s="59"/>
      <c r="S153" s="59"/>
      <c r="T153" s="55">
        <f>SUM(H153:S153)</f>
        <v>0</v>
      </c>
      <c r="U153" s="48"/>
      <c r="V153" s="132"/>
    </row>
    <row r="154" spans="1:22" ht="15" x14ac:dyDescent="0.2">
      <c r="A154" s="135"/>
      <c r="B154" s="167"/>
      <c r="C154" s="145"/>
      <c r="D154" s="212"/>
      <c r="E154" s="96"/>
      <c r="F154" s="19">
        <v>144</v>
      </c>
      <c r="G154" s="25" t="s">
        <v>33</v>
      </c>
      <c r="H154" s="47">
        <v>700000</v>
      </c>
      <c r="I154" s="47">
        <v>700000</v>
      </c>
      <c r="J154" s="47">
        <v>700000</v>
      </c>
      <c r="K154" s="47">
        <v>700000</v>
      </c>
      <c r="L154" s="47">
        <v>700000</v>
      </c>
      <c r="M154" s="47">
        <v>700000</v>
      </c>
      <c r="N154" s="47">
        <v>700000</v>
      </c>
      <c r="O154" s="47">
        <v>700000</v>
      </c>
      <c r="P154" s="47">
        <v>700000</v>
      </c>
      <c r="Q154" s="47">
        <v>700000</v>
      </c>
      <c r="R154" s="47">
        <v>700000</v>
      </c>
      <c r="S154" s="47">
        <v>700000</v>
      </c>
      <c r="T154" s="55">
        <f>SUM(H154:S154)</f>
        <v>8400000</v>
      </c>
      <c r="U154" s="48">
        <f>T154/12</f>
        <v>700000</v>
      </c>
      <c r="V154" s="132"/>
    </row>
    <row r="155" spans="1:22" ht="15.75" thickBot="1" x14ac:dyDescent="0.25">
      <c r="A155" s="136"/>
      <c r="B155" s="168"/>
      <c r="C155" s="146"/>
      <c r="D155" s="213"/>
      <c r="E155" s="90"/>
      <c r="F155" s="20">
        <v>232</v>
      </c>
      <c r="G155" s="43" t="s">
        <v>21</v>
      </c>
      <c r="H155" s="60"/>
      <c r="I155" s="61"/>
      <c r="J155" s="49"/>
      <c r="K155" s="61"/>
      <c r="L155" s="61"/>
      <c r="M155" s="61"/>
      <c r="N155" s="61"/>
      <c r="O155" s="61"/>
      <c r="P155" s="61"/>
      <c r="Q155" s="61"/>
      <c r="R155" s="61"/>
      <c r="S155" s="61"/>
      <c r="T155" s="53"/>
      <c r="U155" s="53">
        <v>0</v>
      </c>
      <c r="V155" s="133"/>
    </row>
    <row r="156" spans="1:22" ht="15" customHeight="1" x14ac:dyDescent="0.2">
      <c r="A156" s="134">
        <v>36</v>
      </c>
      <c r="B156" s="128"/>
      <c r="C156" s="119">
        <v>1098879</v>
      </c>
      <c r="D156" s="159" t="s">
        <v>68</v>
      </c>
      <c r="E156" s="122" t="s">
        <v>99</v>
      </c>
      <c r="F156" s="19">
        <v>111</v>
      </c>
      <c r="G156" s="25" t="s">
        <v>19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55">
        <f t="shared" ref="T156:T165" si="10">SUM(H156:S156)</f>
        <v>0</v>
      </c>
      <c r="U156" s="55">
        <f>T156/12</f>
        <v>0</v>
      </c>
      <c r="V156" s="131">
        <f>SUM(T156:U159)</f>
        <v>14083333.333333334</v>
      </c>
    </row>
    <row r="157" spans="1:22" ht="15" customHeight="1" x14ac:dyDescent="0.2">
      <c r="A157" s="135"/>
      <c r="B157" s="129"/>
      <c r="C157" s="120"/>
      <c r="D157" s="140"/>
      <c r="E157" s="123"/>
      <c r="F157" s="19">
        <v>123</v>
      </c>
      <c r="G157" s="25" t="s">
        <v>126</v>
      </c>
      <c r="H157" s="47"/>
      <c r="I157" s="47"/>
      <c r="J157" s="47"/>
      <c r="K157" s="47"/>
      <c r="L157" s="47">
        <v>1000000</v>
      </c>
      <c r="M157" s="47"/>
      <c r="N157" s="47"/>
      <c r="O157" s="47"/>
      <c r="P157" s="47"/>
      <c r="Q157" s="47"/>
      <c r="R157" s="47"/>
      <c r="S157" s="47"/>
      <c r="T157" s="55">
        <f t="shared" si="10"/>
        <v>1000000</v>
      </c>
      <c r="U157" s="48">
        <f>T157/12</f>
        <v>83333.333333333328</v>
      </c>
      <c r="V157" s="132"/>
    </row>
    <row r="158" spans="1:22" ht="15" customHeight="1" x14ac:dyDescent="0.2">
      <c r="A158" s="135"/>
      <c r="B158" s="129"/>
      <c r="C158" s="120"/>
      <c r="D158" s="140"/>
      <c r="E158" s="123"/>
      <c r="F158" s="19">
        <v>131</v>
      </c>
      <c r="G158" s="25" t="s">
        <v>26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55">
        <f t="shared" si="10"/>
        <v>0</v>
      </c>
      <c r="U158" s="48"/>
      <c r="V158" s="132"/>
    </row>
    <row r="159" spans="1:22" ht="15.75" customHeight="1" thickBot="1" x14ac:dyDescent="0.25">
      <c r="A159" s="136"/>
      <c r="B159" s="129"/>
      <c r="C159" s="120"/>
      <c r="D159" s="140"/>
      <c r="E159" s="163"/>
      <c r="F159" s="20">
        <v>144</v>
      </c>
      <c r="G159" s="42" t="s">
        <v>33</v>
      </c>
      <c r="H159" s="49">
        <v>1000000</v>
      </c>
      <c r="I159" s="49">
        <v>1000000</v>
      </c>
      <c r="J159" s="49">
        <v>1000000</v>
      </c>
      <c r="K159" s="49">
        <v>1000000</v>
      </c>
      <c r="L159" s="49">
        <v>1000000</v>
      </c>
      <c r="M159" s="49">
        <v>1000000</v>
      </c>
      <c r="N159" s="49">
        <v>1000000</v>
      </c>
      <c r="O159" s="49">
        <v>1000000</v>
      </c>
      <c r="P159" s="49">
        <v>1000000</v>
      </c>
      <c r="Q159" s="49">
        <v>1000000</v>
      </c>
      <c r="R159" s="49">
        <v>1000000</v>
      </c>
      <c r="S159" s="49">
        <v>1000000</v>
      </c>
      <c r="T159" s="53">
        <f t="shared" si="10"/>
        <v>12000000</v>
      </c>
      <c r="U159" s="53">
        <f t="shared" ref="U159:U165" si="11">T159/12</f>
        <v>1000000</v>
      </c>
      <c r="V159" s="133"/>
    </row>
    <row r="160" spans="1:22" ht="15" x14ac:dyDescent="0.2">
      <c r="A160" s="135">
        <v>37</v>
      </c>
      <c r="B160" s="164"/>
      <c r="C160" s="144">
        <v>1852400</v>
      </c>
      <c r="D160" s="159" t="s">
        <v>69</v>
      </c>
      <c r="E160" s="91"/>
      <c r="F160" s="19">
        <v>111</v>
      </c>
      <c r="G160" s="25" t="s">
        <v>19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55">
        <f t="shared" si="10"/>
        <v>0</v>
      </c>
      <c r="U160" s="55">
        <f t="shared" si="11"/>
        <v>0</v>
      </c>
      <c r="V160" s="131">
        <f>SUM(T160:U162)</f>
        <v>5200000</v>
      </c>
    </row>
    <row r="161" spans="1:22" ht="15" x14ac:dyDescent="0.2">
      <c r="A161" s="135"/>
      <c r="B161" s="165"/>
      <c r="C161" s="145"/>
      <c r="D161" s="140"/>
      <c r="E161" s="88" t="s">
        <v>99</v>
      </c>
      <c r="F161" s="19">
        <v>113</v>
      </c>
      <c r="G161" s="25" t="s">
        <v>20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55">
        <f t="shared" si="10"/>
        <v>0</v>
      </c>
      <c r="U161" s="48">
        <f t="shared" si="11"/>
        <v>0</v>
      </c>
      <c r="V161" s="132"/>
    </row>
    <row r="162" spans="1:22" ht="15.75" thickBot="1" x14ac:dyDescent="0.25">
      <c r="A162" s="135"/>
      <c r="B162" s="165"/>
      <c r="C162" s="145"/>
      <c r="D162" s="140"/>
      <c r="E162" s="103"/>
      <c r="F162" s="19">
        <v>144</v>
      </c>
      <c r="G162" s="25" t="s">
        <v>33</v>
      </c>
      <c r="H162" s="49">
        <v>400000</v>
      </c>
      <c r="I162" s="49">
        <v>400000</v>
      </c>
      <c r="J162" s="49">
        <v>400000</v>
      </c>
      <c r="K162" s="49">
        <v>400000</v>
      </c>
      <c r="L162" s="49">
        <v>400000</v>
      </c>
      <c r="M162" s="49">
        <v>400000</v>
      </c>
      <c r="N162" s="49">
        <v>400000</v>
      </c>
      <c r="O162" s="49">
        <v>400000</v>
      </c>
      <c r="P162" s="49">
        <v>400000</v>
      </c>
      <c r="Q162" s="49">
        <v>400000</v>
      </c>
      <c r="R162" s="49">
        <v>400000</v>
      </c>
      <c r="S162" s="49">
        <v>400000</v>
      </c>
      <c r="T162" s="53">
        <f t="shared" si="10"/>
        <v>4800000</v>
      </c>
      <c r="U162" s="53">
        <f t="shared" si="11"/>
        <v>400000</v>
      </c>
      <c r="V162" s="133"/>
    </row>
    <row r="163" spans="1:22" ht="15" x14ac:dyDescent="0.2">
      <c r="A163" s="134">
        <v>38</v>
      </c>
      <c r="B163" s="128"/>
      <c r="C163" s="144">
        <v>1101413</v>
      </c>
      <c r="D163" s="159" t="s">
        <v>70</v>
      </c>
      <c r="E163" s="94"/>
      <c r="F163" s="21">
        <v>111</v>
      </c>
      <c r="G163" s="41" t="s">
        <v>19</v>
      </c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5">
        <f t="shared" si="10"/>
        <v>0</v>
      </c>
      <c r="U163" s="55">
        <f t="shared" si="11"/>
        <v>0</v>
      </c>
      <c r="V163" s="131">
        <f>SUM(T163:U166)</f>
        <v>5200000</v>
      </c>
    </row>
    <row r="164" spans="1:22" ht="15" customHeight="1" x14ac:dyDescent="0.2">
      <c r="A164" s="135"/>
      <c r="B164" s="129"/>
      <c r="C164" s="145"/>
      <c r="D164" s="140"/>
      <c r="E164" s="123" t="s">
        <v>99</v>
      </c>
      <c r="F164" s="19">
        <v>113</v>
      </c>
      <c r="G164" s="25" t="s">
        <v>20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55">
        <f t="shared" si="10"/>
        <v>0</v>
      </c>
      <c r="U164" s="55">
        <f t="shared" si="11"/>
        <v>0</v>
      </c>
      <c r="V164" s="132"/>
    </row>
    <row r="165" spans="1:22" ht="15" customHeight="1" x14ac:dyDescent="0.2">
      <c r="A165" s="135"/>
      <c r="B165" s="129"/>
      <c r="C165" s="145"/>
      <c r="D165" s="140"/>
      <c r="E165" s="123"/>
      <c r="F165" s="19">
        <v>144</v>
      </c>
      <c r="G165" s="25" t="s">
        <v>33</v>
      </c>
      <c r="H165" s="47">
        <v>400000</v>
      </c>
      <c r="I165" s="47">
        <v>400000</v>
      </c>
      <c r="J165" s="47">
        <v>400000</v>
      </c>
      <c r="K165" s="47">
        <v>400000</v>
      </c>
      <c r="L165" s="47">
        <v>400000</v>
      </c>
      <c r="M165" s="47">
        <v>400000</v>
      </c>
      <c r="N165" s="47">
        <v>400000</v>
      </c>
      <c r="O165" s="47">
        <v>400000</v>
      </c>
      <c r="P165" s="47">
        <v>400000</v>
      </c>
      <c r="Q165" s="47">
        <v>400000</v>
      </c>
      <c r="R165" s="47">
        <v>400000</v>
      </c>
      <c r="S165" s="47">
        <v>400000</v>
      </c>
      <c r="T165" s="55">
        <f t="shared" si="10"/>
        <v>4800000</v>
      </c>
      <c r="U165" s="48">
        <f t="shared" si="11"/>
        <v>400000</v>
      </c>
      <c r="V165" s="132"/>
    </row>
    <row r="166" spans="1:22" ht="15.75" thickBot="1" x14ac:dyDescent="0.25">
      <c r="A166" s="136"/>
      <c r="B166" s="130"/>
      <c r="C166" s="146"/>
      <c r="D166" s="160"/>
      <c r="E166" s="97"/>
      <c r="F166" s="17">
        <v>232</v>
      </c>
      <c r="G166" s="44" t="s">
        <v>21</v>
      </c>
      <c r="H166" s="60"/>
      <c r="I166" s="60"/>
      <c r="J166" s="60"/>
      <c r="K166" s="60"/>
      <c r="L166" s="60"/>
      <c r="M166" s="60"/>
      <c r="N166" s="65"/>
      <c r="O166" s="60"/>
      <c r="P166" s="60"/>
      <c r="Q166" s="60"/>
      <c r="R166" s="60"/>
      <c r="S166" s="60"/>
      <c r="T166" s="53"/>
      <c r="U166" s="53">
        <v>0</v>
      </c>
      <c r="V166" s="133"/>
    </row>
    <row r="167" spans="1:22" ht="15" x14ac:dyDescent="0.2">
      <c r="A167" s="134">
        <v>39</v>
      </c>
      <c r="B167" s="128"/>
      <c r="C167" s="144">
        <v>1865300</v>
      </c>
      <c r="D167" s="159" t="s">
        <v>71</v>
      </c>
      <c r="E167" s="98"/>
      <c r="F167" s="21">
        <v>111</v>
      </c>
      <c r="G167" s="41" t="s">
        <v>19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55">
        <f>SUM(H167:S167)</f>
        <v>0</v>
      </c>
      <c r="U167" s="55">
        <f>T167/12</f>
        <v>0</v>
      </c>
      <c r="V167" s="131">
        <f>SUM(T167:U171)</f>
        <v>3900000</v>
      </c>
    </row>
    <row r="168" spans="1:22" ht="15" x14ac:dyDescent="0.2">
      <c r="A168" s="135"/>
      <c r="B168" s="129"/>
      <c r="C168" s="145"/>
      <c r="D168" s="140"/>
      <c r="E168" s="94"/>
      <c r="F168" s="19">
        <v>113</v>
      </c>
      <c r="G168" s="25" t="s">
        <v>20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55">
        <f>SUM(H168:S168)</f>
        <v>0</v>
      </c>
      <c r="U168" s="48">
        <f>T168/12</f>
        <v>0</v>
      </c>
      <c r="V168" s="132"/>
    </row>
    <row r="169" spans="1:22" ht="15" x14ac:dyDescent="0.2">
      <c r="A169" s="135"/>
      <c r="B169" s="129"/>
      <c r="C169" s="145"/>
      <c r="D169" s="140"/>
      <c r="E169" s="94" t="s">
        <v>99</v>
      </c>
      <c r="F169" s="19">
        <v>131</v>
      </c>
      <c r="G169" s="25" t="s">
        <v>26</v>
      </c>
      <c r="H169" s="47"/>
      <c r="I169" s="47"/>
      <c r="J169" s="47"/>
      <c r="K169" s="47"/>
      <c r="L169" s="47"/>
      <c r="M169" s="47"/>
      <c r="N169" s="64"/>
      <c r="O169" s="47"/>
      <c r="P169" s="47"/>
      <c r="Q169" s="47"/>
      <c r="R169" s="47"/>
      <c r="S169" s="47"/>
      <c r="T169" s="55">
        <f>SUM(H169:S169)</f>
        <v>0</v>
      </c>
      <c r="U169" s="48"/>
      <c r="V169" s="132"/>
    </row>
    <row r="170" spans="1:22" ht="15" x14ac:dyDescent="0.2">
      <c r="A170" s="135"/>
      <c r="B170" s="129"/>
      <c r="C170" s="145"/>
      <c r="D170" s="140"/>
      <c r="E170" s="94"/>
      <c r="F170" s="19">
        <v>144</v>
      </c>
      <c r="G170" s="25" t="s">
        <v>33</v>
      </c>
      <c r="H170" s="47">
        <v>300000</v>
      </c>
      <c r="I170" s="47">
        <v>300000</v>
      </c>
      <c r="J170" s="47">
        <v>300000</v>
      </c>
      <c r="K170" s="47">
        <v>300000</v>
      </c>
      <c r="L170" s="47">
        <v>300000</v>
      </c>
      <c r="M170" s="47">
        <v>300000</v>
      </c>
      <c r="N170" s="47">
        <v>300000</v>
      </c>
      <c r="O170" s="47">
        <v>300000</v>
      </c>
      <c r="P170" s="47">
        <v>300000</v>
      </c>
      <c r="Q170" s="47">
        <v>300000</v>
      </c>
      <c r="R170" s="47">
        <v>300000</v>
      </c>
      <c r="S170" s="47">
        <v>300000</v>
      </c>
      <c r="T170" s="55">
        <f>SUM(H170:S170)</f>
        <v>3600000</v>
      </c>
      <c r="U170" s="48">
        <f>T170/12</f>
        <v>300000</v>
      </c>
      <c r="V170" s="132"/>
    </row>
    <row r="171" spans="1:22" ht="15.75" thickBot="1" x14ac:dyDescent="0.25">
      <c r="A171" s="136"/>
      <c r="B171" s="130"/>
      <c r="C171" s="146"/>
      <c r="D171" s="160"/>
      <c r="E171" s="97"/>
      <c r="F171" s="17">
        <v>232</v>
      </c>
      <c r="G171" s="44" t="s">
        <v>21</v>
      </c>
      <c r="H171" s="49"/>
      <c r="I171" s="49"/>
      <c r="J171" s="49"/>
      <c r="K171" s="49"/>
      <c r="L171" s="49"/>
      <c r="M171" s="49"/>
      <c r="N171" s="63"/>
      <c r="O171" s="49"/>
      <c r="P171" s="49"/>
      <c r="Q171" s="49"/>
      <c r="R171" s="49"/>
      <c r="S171" s="49"/>
      <c r="T171" s="53"/>
      <c r="U171" s="53">
        <v>0</v>
      </c>
      <c r="V171" s="133"/>
    </row>
    <row r="172" spans="1:22" ht="15" x14ac:dyDescent="0.2">
      <c r="A172" s="134">
        <v>40</v>
      </c>
      <c r="B172" s="128"/>
      <c r="C172" s="128">
        <v>3477220</v>
      </c>
      <c r="D172" s="159" t="s">
        <v>72</v>
      </c>
      <c r="E172" s="98"/>
      <c r="F172" s="21">
        <v>111</v>
      </c>
      <c r="G172" s="41" t="s">
        <v>19</v>
      </c>
      <c r="H172" s="66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55">
        <f t="shared" ref="T172:T182" si="12">SUM(H172:S172)</f>
        <v>0</v>
      </c>
      <c r="U172" s="55">
        <f>T172/12</f>
        <v>0</v>
      </c>
      <c r="V172" s="131">
        <f>SUM(T172:U174)</f>
        <v>3250000</v>
      </c>
    </row>
    <row r="173" spans="1:22" ht="15" x14ac:dyDescent="0.2">
      <c r="A173" s="135"/>
      <c r="B173" s="129"/>
      <c r="C173" s="129"/>
      <c r="D173" s="140"/>
      <c r="E173" s="94" t="s">
        <v>99</v>
      </c>
      <c r="F173" s="19">
        <v>113</v>
      </c>
      <c r="G173" s="25" t="s">
        <v>20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55">
        <f t="shared" si="12"/>
        <v>0</v>
      </c>
      <c r="U173" s="48">
        <f>T173/12</f>
        <v>0</v>
      </c>
      <c r="V173" s="132"/>
    </row>
    <row r="174" spans="1:22" ht="15.75" thickBot="1" x14ac:dyDescent="0.25">
      <c r="A174" s="136"/>
      <c r="B174" s="130"/>
      <c r="C174" s="129"/>
      <c r="D174" s="160"/>
      <c r="E174" s="97"/>
      <c r="F174" s="17">
        <v>144</v>
      </c>
      <c r="G174" s="42" t="s">
        <v>33</v>
      </c>
      <c r="H174" s="49">
        <v>250000</v>
      </c>
      <c r="I174" s="49">
        <v>250000</v>
      </c>
      <c r="J174" s="49">
        <v>250000</v>
      </c>
      <c r="K174" s="49">
        <v>250000</v>
      </c>
      <c r="L174" s="49">
        <v>250000</v>
      </c>
      <c r="M174" s="49">
        <v>250000</v>
      </c>
      <c r="N174" s="49">
        <v>250000</v>
      </c>
      <c r="O174" s="49">
        <v>250000</v>
      </c>
      <c r="P174" s="49">
        <v>250000</v>
      </c>
      <c r="Q174" s="49">
        <v>250000</v>
      </c>
      <c r="R174" s="49">
        <v>250000</v>
      </c>
      <c r="S174" s="49">
        <v>250000</v>
      </c>
      <c r="T174" s="53">
        <f t="shared" si="12"/>
        <v>3000000</v>
      </c>
      <c r="U174" s="53">
        <f>T174/12</f>
        <v>250000</v>
      </c>
      <c r="V174" s="133"/>
    </row>
    <row r="175" spans="1:22" ht="15" x14ac:dyDescent="0.2">
      <c r="A175" s="159">
        <v>41</v>
      </c>
      <c r="B175" s="153"/>
      <c r="C175" s="153">
        <v>3279864</v>
      </c>
      <c r="D175" s="134" t="s">
        <v>73</v>
      </c>
      <c r="E175" s="99"/>
      <c r="F175" s="21">
        <v>111</v>
      </c>
      <c r="G175" s="41" t="s">
        <v>19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55">
        <f t="shared" si="12"/>
        <v>0</v>
      </c>
      <c r="U175" s="55">
        <f>T175/12</f>
        <v>0</v>
      </c>
      <c r="V175" s="131">
        <f>SUM(T175:U178)</f>
        <v>4550000</v>
      </c>
    </row>
    <row r="176" spans="1:22" ht="15" customHeight="1" x14ac:dyDescent="0.2">
      <c r="A176" s="140"/>
      <c r="B176" s="154"/>
      <c r="C176" s="154"/>
      <c r="D176" s="135"/>
      <c r="E176" s="154" t="s">
        <v>99</v>
      </c>
      <c r="F176" s="19">
        <v>113</v>
      </c>
      <c r="G176" s="25" t="s">
        <v>20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55">
        <f t="shared" si="12"/>
        <v>0</v>
      </c>
      <c r="U176" s="48">
        <f>T176/12</f>
        <v>0</v>
      </c>
      <c r="V176" s="132"/>
    </row>
    <row r="177" spans="1:22" ht="15" customHeight="1" x14ac:dyDescent="0.2">
      <c r="A177" s="140"/>
      <c r="B177" s="154"/>
      <c r="C177" s="154"/>
      <c r="D177" s="135"/>
      <c r="E177" s="154"/>
      <c r="F177" s="19">
        <v>131</v>
      </c>
      <c r="G177" s="25" t="s">
        <v>26</v>
      </c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5">
        <f t="shared" si="12"/>
        <v>0</v>
      </c>
      <c r="U177" s="48"/>
      <c r="V177" s="132"/>
    </row>
    <row r="178" spans="1:22" ht="15.75" thickBot="1" x14ac:dyDescent="0.25">
      <c r="A178" s="140"/>
      <c r="B178" s="154"/>
      <c r="C178" s="154"/>
      <c r="D178" s="135"/>
      <c r="E178" s="100"/>
      <c r="F178" s="18">
        <v>144</v>
      </c>
      <c r="G178" s="25" t="s">
        <v>33</v>
      </c>
      <c r="H178" s="49">
        <v>350000</v>
      </c>
      <c r="I178" s="49">
        <v>350000</v>
      </c>
      <c r="J178" s="49">
        <v>350000</v>
      </c>
      <c r="K178" s="49">
        <v>350000</v>
      </c>
      <c r="L178" s="49">
        <v>350000</v>
      </c>
      <c r="M178" s="49">
        <v>350000</v>
      </c>
      <c r="N178" s="49">
        <v>350000</v>
      </c>
      <c r="O178" s="49">
        <v>350000</v>
      </c>
      <c r="P178" s="49">
        <v>350000</v>
      </c>
      <c r="Q178" s="49">
        <v>350000</v>
      </c>
      <c r="R178" s="49">
        <v>350000</v>
      </c>
      <c r="S178" s="49">
        <v>350000</v>
      </c>
      <c r="T178" s="53">
        <f t="shared" si="12"/>
        <v>4200000</v>
      </c>
      <c r="U178" s="53">
        <f>T178/12</f>
        <v>350000</v>
      </c>
      <c r="V178" s="133"/>
    </row>
    <row r="179" spans="1:22" ht="15" customHeight="1" x14ac:dyDescent="0.2">
      <c r="A179" s="159">
        <v>42</v>
      </c>
      <c r="B179" s="144"/>
      <c r="C179" s="155">
        <v>7484740</v>
      </c>
      <c r="D179" s="159" t="s">
        <v>74</v>
      </c>
      <c r="E179" s="122" t="s">
        <v>99</v>
      </c>
      <c r="F179" s="21">
        <v>111</v>
      </c>
      <c r="G179" s="41" t="s">
        <v>19</v>
      </c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5">
        <f t="shared" si="12"/>
        <v>0</v>
      </c>
      <c r="U179" s="55">
        <f>T179/12</f>
        <v>0</v>
      </c>
      <c r="V179" s="131">
        <f>SUM(T179:U183)</f>
        <v>3250000</v>
      </c>
    </row>
    <row r="180" spans="1:22" ht="14.25" x14ac:dyDescent="0.2">
      <c r="A180" s="140"/>
      <c r="B180" s="145"/>
      <c r="C180" s="123"/>
      <c r="D180" s="140"/>
      <c r="E180" s="123"/>
      <c r="F180" s="19">
        <v>113</v>
      </c>
      <c r="G180" s="25" t="s">
        <v>20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55">
        <f t="shared" si="12"/>
        <v>0</v>
      </c>
      <c r="U180" s="48">
        <f>T180/12</f>
        <v>0</v>
      </c>
      <c r="V180" s="132"/>
    </row>
    <row r="181" spans="1:22" ht="14.25" x14ac:dyDescent="0.2">
      <c r="A181" s="140"/>
      <c r="B181" s="145"/>
      <c r="C181" s="123"/>
      <c r="D181" s="140"/>
      <c r="E181" s="123"/>
      <c r="F181" s="19">
        <v>131</v>
      </c>
      <c r="G181" s="25" t="s">
        <v>26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55">
        <f t="shared" si="12"/>
        <v>0</v>
      </c>
      <c r="U181" s="48"/>
      <c r="V181" s="132"/>
    </row>
    <row r="182" spans="1:22" ht="14.25" x14ac:dyDescent="0.2">
      <c r="A182" s="140"/>
      <c r="B182" s="145"/>
      <c r="C182" s="123"/>
      <c r="D182" s="140"/>
      <c r="E182" s="123"/>
      <c r="F182" s="19">
        <v>144</v>
      </c>
      <c r="G182" s="25" t="s">
        <v>33</v>
      </c>
      <c r="H182" s="47">
        <v>250000</v>
      </c>
      <c r="I182" s="47">
        <v>250000</v>
      </c>
      <c r="J182" s="47">
        <v>250000</v>
      </c>
      <c r="K182" s="47">
        <v>250000</v>
      </c>
      <c r="L182" s="47">
        <v>250000</v>
      </c>
      <c r="M182" s="47">
        <v>250000</v>
      </c>
      <c r="N182" s="47">
        <v>250000</v>
      </c>
      <c r="O182" s="47">
        <v>250000</v>
      </c>
      <c r="P182" s="47">
        <v>250000</v>
      </c>
      <c r="Q182" s="47">
        <v>250000</v>
      </c>
      <c r="R182" s="47">
        <v>250000</v>
      </c>
      <c r="S182" s="47">
        <v>250000</v>
      </c>
      <c r="T182" s="55">
        <f t="shared" si="12"/>
        <v>3000000</v>
      </c>
      <c r="U182" s="48">
        <f>T182/12</f>
        <v>250000</v>
      </c>
      <c r="V182" s="132"/>
    </row>
    <row r="183" spans="1:22" ht="15" thickBot="1" x14ac:dyDescent="0.25">
      <c r="A183" s="160"/>
      <c r="B183" s="146"/>
      <c r="C183" s="124"/>
      <c r="D183" s="160"/>
      <c r="E183" s="124"/>
      <c r="F183" s="22">
        <v>232</v>
      </c>
      <c r="G183" s="45" t="s">
        <v>21</v>
      </c>
      <c r="H183" s="65"/>
      <c r="I183" s="65"/>
      <c r="J183" s="65"/>
      <c r="K183" s="65"/>
      <c r="L183" s="65"/>
      <c r="M183" s="65"/>
      <c r="N183" s="65"/>
      <c r="O183" s="65"/>
      <c r="P183" s="61"/>
      <c r="Q183" s="69"/>
      <c r="R183" s="69"/>
      <c r="S183" s="69"/>
      <c r="T183" s="53"/>
      <c r="U183" s="53">
        <v>0</v>
      </c>
      <c r="V183" s="133"/>
    </row>
    <row r="184" spans="1:22" ht="15" x14ac:dyDescent="0.2">
      <c r="A184" s="134">
        <v>43</v>
      </c>
      <c r="B184" s="128"/>
      <c r="C184" s="144">
        <v>2686812</v>
      </c>
      <c r="D184" s="159" t="s">
        <v>75</v>
      </c>
      <c r="E184" s="98"/>
      <c r="F184" s="21">
        <v>111</v>
      </c>
      <c r="G184" s="41" t="s">
        <v>19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55">
        <f>SUM(H184:S184)</f>
        <v>0</v>
      </c>
      <c r="U184" s="55">
        <f>T184/12</f>
        <v>0</v>
      </c>
      <c r="V184" s="131">
        <f>SUM(T184:U187)</f>
        <v>3900000</v>
      </c>
    </row>
    <row r="185" spans="1:22" ht="15" customHeight="1" x14ac:dyDescent="0.2">
      <c r="A185" s="135"/>
      <c r="B185" s="129"/>
      <c r="C185" s="145"/>
      <c r="D185" s="140"/>
      <c r="E185" s="123" t="s">
        <v>99</v>
      </c>
      <c r="F185" s="19">
        <v>113</v>
      </c>
      <c r="G185" s="25" t="s">
        <v>20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55">
        <f>SUM(H185:S185)</f>
        <v>0</v>
      </c>
      <c r="U185" s="48">
        <f>T185/12</f>
        <v>0</v>
      </c>
      <c r="V185" s="132"/>
    </row>
    <row r="186" spans="1:22" ht="15" customHeight="1" x14ac:dyDescent="0.2">
      <c r="A186" s="135"/>
      <c r="B186" s="129"/>
      <c r="C186" s="145"/>
      <c r="D186" s="140"/>
      <c r="E186" s="123"/>
      <c r="F186" s="19">
        <v>144</v>
      </c>
      <c r="G186" s="25" t="s">
        <v>33</v>
      </c>
      <c r="H186" s="47">
        <v>300000</v>
      </c>
      <c r="I186" s="47">
        <v>300000</v>
      </c>
      <c r="J186" s="47">
        <v>300000</v>
      </c>
      <c r="K186" s="47">
        <v>300000</v>
      </c>
      <c r="L186" s="47">
        <v>300000</v>
      </c>
      <c r="M186" s="47">
        <v>300000</v>
      </c>
      <c r="N186" s="47">
        <v>300000</v>
      </c>
      <c r="O186" s="47">
        <v>300000</v>
      </c>
      <c r="P186" s="47">
        <v>300000</v>
      </c>
      <c r="Q186" s="47">
        <v>300000</v>
      </c>
      <c r="R186" s="47">
        <v>300000</v>
      </c>
      <c r="S186" s="47">
        <v>300000</v>
      </c>
      <c r="T186" s="55">
        <f>SUM(H186:S186)</f>
        <v>3600000</v>
      </c>
      <c r="U186" s="48">
        <f>T186/12</f>
        <v>300000</v>
      </c>
      <c r="V186" s="132"/>
    </row>
    <row r="187" spans="1:22" ht="15.75" thickBot="1" x14ac:dyDescent="0.25">
      <c r="A187" s="136"/>
      <c r="B187" s="130"/>
      <c r="C187" s="146"/>
      <c r="D187" s="160"/>
      <c r="E187" s="97"/>
      <c r="F187" s="17">
        <v>232</v>
      </c>
      <c r="G187" s="46" t="s">
        <v>21</v>
      </c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53"/>
      <c r="U187" s="53">
        <v>0</v>
      </c>
      <c r="V187" s="133"/>
    </row>
    <row r="188" spans="1:22" ht="15" x14ac:dyDescent="0.2">
      <c r="A188" s="134">
        <v>44</v>
      </c>
      <c r="B188" s="128"/>
      <c r="C188" s="128">
        <v>3359386</v>
      </c>
      <c r="D188" s="211" t="s">
        <v>76</v>
      </c>
      <c r="E188" s="101"/>
      <c r="F188" s="21">
        <v>111</v>
      </c>
      <c r="G188" s="41" t="s">
        <v>19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55">
        <f t="shared" ref="T188:T197" si="13">SUM(H188:S188)</f>
        <v>0</v>
      </c>
      <c r="U188" s="55">
        <f t="shared" ref="U188:U197" si="14">T188/12</f>
        <v>0</v>
      </c>
      <c r="V188" s="131">
        <f>SUM(T188:U190)</f>
        <v>3900000</v>
      </c>
    </row>
    <row r="189" spans="1:22" ht="15" x14ac:dyDescent="0.2">
      <c r="A189" s="135"/>
      <c r="B189" s="129"/>
      <c r="C189" s="129"/>
      <c r="D189" s="212"/>
      <c r="E189" s="96" t="s">
        <v>99</v>
      </c>
      <c r="F189" s="19">
        <v>113</v>
      </c>
      <c r="G189" s="25" t="s">
        <v>20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55">
        <f t="shared" si="13"/>
        <v>0</v>
      </c>
      <c r="U189" s="48">
        <f t="shared" si="14"/>
        <v>0</v>
      </c>
      <c r="V189" s="132"/>
    </row>
    <row r="190" spans="1:22" ht="15.75" thickBot="1" x14ac:dyDescent="0.25">
      <c r="A190" s="135"/>
      <c r="B190" s="129"/>
      <c r="C190" s="129"/>
      <c r="D190" s="212"/>
      <c r="E190" s="96"/>
      <c r="F190" s="19">
        <v>144</v>
      </c>
      <c r="G190" s="25" t="s">
        <v>33</v>
      </c>
      <c r="H190" s="49">
        <v>300000</v>
      </c>
      <c r="I190" s="49">
        <v>300000</v>
      </c>
      <c r="J190" s="49">
        <v>300000</v>
      </c>
      <c r="K190" s="49">
        <v>300000</v>
      </c>
      <c r="L190" s="49">
        <v>300000</v>
      </c>
      <c r="M190" s="49">
        <v>300000</v>
      </c>
      <c r="N190" s="49">
        <v>300000</v>
      </c>
      <c r="O190" s="49">
        <v>300000</v>
      </c>
      <c r="P190" s="49">
        <v>300000</v>
      </c>
      <c r="Q190" s="49">
        <v>300000</v>
      </c>
      <c r="R190" s="49">
        <v>300000</v>
      </c>
      <c r="S190" s="49">
        <v>300000</v>
      </c>
      <c r="T190" s="53">
        <f t="shared" si="13"/>
        <v>3600000</v>
      </c>
      <c r="U190" s="53">
        <f t="shared" si="14"/>
        <v>300000</v>
      </c>
      <c r="V190" s="133"/>
    </row>
    <row r="191" spans="1:22" ht="15" x14ac:dyDescent="0.2">
      <c r="A191" s="134">
        <v>45</v>
      </c>
      <c r="B191" s="134"/>
      <c r="C191" s="137">
        <v>2550814</v>
      </c>
      <c r="D191" s="159" t="s">
        <v>112</v>
      </c>
      <c r="E191" s="106"/>
      <c r="F191" s="21">
        <v>111</v>
      </c>
      <c r="G191" s="41" t="s">
        <v>19</v>
      </c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55">
        <f>SUM(H191:S191)</f>
        <v>0</v>
      </c>
      <c r="U191" s="55">
        <f>T191/12</f>
        <v>0</v>
      </c>
      <c r="V191" s="131">
        <f>SUM(T191:U194)</f>
        <v>1950000</v>
      </c>
    </row>
    <row r="192" spans="1:22" ht="15" customHeight="1" x14ac:dyDescent="0.2">
      <c r="A192" s="135"/>
      <c r="B192" s="135"/>
      <c r="C192" s="138"/>
      <c r="D192" s="140"/>
      <c r="E192" s="140" t="s">
        <v>99</v>
      </c>
      <c r="F192" s="19">
        <v>113</v>
      </c>
      <c r="G192" s="25" t="s">
        <v>20</v>
      </c>
      <c r="H192" s="47"/>
      <c r="I192" s="47"/>
      <c r="J192" s="64"/>
      <c r="K192" s="47"/>
      <c r="L192" s="47"/>
      <c r="M192" s="47"/>
      <c r="N192" s="47"/>
      <c r="O192" s="47"/>
      <c r="P192" s="47"/>
      <c r="Q192" s="47"/>
      <c r="R192" s="47"/>
      <c r="S192" s="47"/>
      <c r="T192" s="55">
        <f>SUM(H192:S192)</f>
        <v>0</v>
      </c>
      <c r="U192" s="48">
        <f>T192/12</f>
        <v>0</v>
      </c>
      <c r="V192" s="132"/>
    </row>
    <row r="193" spans="1:22" ht="15" customHeight="1" x14ac:dyDescent="0.2">
      <c r="A193" s="135"/>
      <c r="B193" s="135"/>
      <c r="C193" s="138"/>
      <c r="D193" s="140"/>
      <c r="E193" s="140"/>
      <c r="F193" s="19">
        <v>144</v>
      </c>
      <c r="G193" s="25" t="s">
        <v>33</v>
      </c>
      <c r="H193" s="47">
        <v>150000</v>
      </c>
      <c r="I193" s="47">
        <v>150000</v>
      </c>
      <c r="J193" s="47">
        <v>150000</v>
      </c>
      <c r="K193" s="47">
        <v>150000</v>
      </c>
      <c r="L193" s="47">
        <v>150000</v>
      </c>
      <c r="M193" s="47">
        <v>150000</v>
      </c>
      <c r="N193" s="47">
        <v>150000</v>
      </c>
      <c r="O193" s="47">
        <v>150000</v>
      </c>
      <c r="P193" s="47">
        <v>150000</v>
      </c>
      <c r="Q193" s="47">
        <v>150000</v>
      </c>
      <c r="R193" s="47">
        <v>150000</v>
      </c>
      <c r="S193" s="47">
        <v>150000</v>
      </c>
      <c r="T193" s="55">
        <f>SUM(H193:S193)</f>
        <v>1800000</v>
      </c>
      <c r="U193" s="48">
        <f>T193/12</f>
        <v>150000</v>
      </c>
      <c r="V193" s="132"/>
    </row>
    <row r="194" spans="1:22" ht="15.75" thickBot="1" x14ac:dyDescent="0.25">
      <c r="A194" s="136"/>
      <c r="B194" s="136"/>
      <c r="C194" s="139"/>
      <c r="D194" s="160"/>
      <c r="E194" s="107"/>
      <c r="F194" s="18">
        <v>232</v>
      </c>
      <c r="G194" s="45" t="s">
        <v>21</v>
      </c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53"/>
      <c r="U194" s="53">
        <v>0</v>
      </c>
      <c r="V194" s="133"/>
    </row>
    <row r="195" spans="1:22" ht="15" x14ac:dyDescent="0.2">
      <c r="A195" s="134">
        <v>46</v>
      </c>
      <c r="B195" s="134"/>
      <c r="C195" s="137">
        <v>3360862</v>
      </c>
      <c r="D195" s="159" t="s">
        <v>108</v>
      </c>
      <c r="E195" s="106"/>
      <c r="F195" s="21">
        <v>111</v>
      </c>
      <c r="G195" s="41" t="s">
        <v>19</v>
      </c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55">
        <f t="shared" si="13"/>
        <v>0</v>
      </c>
      <c r="U195" s="55">
        <f t="shared" si="14"/>
        <v>0</v>
      </c>
      <c r="V195" s="131">
        <f>SUM(T195:U198)</f>
        <v>6933333.333333333</v>
      </c>
    </row>
    <row r="196" spans="1:22" ht="15" customHeight="1" x14ac:dyDescent="0.2">
      <c r="A196" s="135"/>
      <c r="B196" s="135"/>
      <c r="C196" s="138"/>
      <c r="D196" s="140"/>
      <c r="E196" s="140" t="s">
        <v>99</v>
      </c>
      <c r="F196" s="19">
        <v>113</v>
      </c>
      <c r="G196" s="25" t="s">
        <v>20</v>
      </c>
      <c r="H196" s="47"/>
      <c r="I196" s="47"/>
      <c r="J196" s="64"/>
      <c r="K196" s="47"/>
      <c r="L196" s="47"/>
      <c r="M196" s="47"/>
      <c r="N196" s="47"/>
      <c r="O196" s="47"/>
      <c r="P196" s="47"/>
      <c r="Q196" s="47"/>
      <c r="R196" s="47"/>
      <c r="S196" s="47"/>
      <c r="T196" s="55">
        <f t="shared" si="13"/>
        <v>0</v>
      </c>
      <c r="U196" s="48">
        <f t="shared" si="14"/>
        <v>0</v>
      </c>
      <c r="V196" s="132"/>
    </row>
    <row r="197" spans="1:22" ht="15" customHeight="1" x14ac:dyDescent="0.2">
      <c r="A197" s="135"/>
      <c r="B197" s="135"/>
      <c r="C197" s="138"/>
      <c r="D197" s="140"/>
      <c r="E197" s="140"/>
      <c r="F197" s="19">
        <v>144</v>
      </c>
      <c r="G197" s="25" t="s">
        <v>33</v>
      </c>
      <c r="H197" s="47">
        <v>0</v>
      </c>
      <c r="I197" s="47">
        <v>0</v>
      </c>
      <c r="J197" s="47">
        <v>0</v>
      </c>
      <c r="K197" s="47">
        <v>0</v>
      </c>
      <c r="L197" s="47">
        <v>800000</v>
      </c>
      <c r="M197" s="47">
        <v>800000</v>
      </c>
      <c r="N197" s="47">
        <v>800000</v>
      </c>
      <c r="O197" s="47">
        <v>800000</v>
      </c>
      <c r="P197" s="47">
        <v>800000</v>
      </c>
      <c r="Q197" s="47">
        <v>800000</v>
      </c>
      <c r="R197" s="47">
        <v>800000</v>
      </c>
      <c r="S197" s="47">
        <v>800000</v>
      </c>
      <c r="T197" s="55">
        <f t="shared" si="13"/>
        <v>6400000</v>
      </c>
      <c r="U197" s="48">
        <f t="shared" si="14"/>
        <v>533333.33333333337</v>
      </c>
      <c r="V197" s="132"/>
    </row>
    <row r="198" spans="1:22" ht="15.75" thickBot="1" x14ac:dyDescent="0.25">
      <c r="A198" s="136"/>
      <c r="B198" s="136"/>
      <c r="C198" s="139"/>
      <c r="D198" s="160"/>
      <c r="E198" s="107"/>
      <c r="F198" s="18">
        <v>232</v>
      </c>
      <c r="G198" s="45" t="s">
        <v>21</v>
      </c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53"/>
      <c r="U198" s="53">
        <v>0</v>
      </c>
      <c r="V198" s="133"/>
    </row>
    <row r="199" spans="1:22" ht="15" customHeight="1" x14ac:dyDescent="0.2">
      <c r="A199" s="134">
        <v>47</v>
      </c>
      <c r="B199" s="134"/>
      <c r="C199" s="137">
        <v>5003528</v>
      </c>
      <c r="D199" s="159" t="s">
        <v>109</v>
      </c>
      <c r="E199" s="159" t="s">
        <v>99</v>
      </c>
      <c r="F199" s="21">
        <v>111</v>
      </c>
      <c r="G199" s="41" t="s">
        <v>19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55">
        <f>SUM(H199:S199)</f>
        <v>0</v>
      </c>
      <c r="U199" s="55">
        <f>T199/12</f>
        <v>0</v>
      </c>
      <c r="V199" s="131">
        <f>SUM(T199:U203)</f>
        <v>11266666.666666668</v>
      </c>
    </row>
    <row r="200" spans="1:22" ht="14.25" x14ac:dyDescent="0.2">
      <c r="A200" s="135"/>
      <c r="B200" s="135"/>
      <c r="C200" s="138"/>
      <c r="D200" s="140"/>
      <c r="E200" s="140"/>
      <c r="F200" s="19">
        <v>123</v>
      </c>
      <c r="G200" s="25" t="s">
        <v>24</v>
      </c>
      <c r="H200" s="47"/>
      <c r="I200" s="47">
        <v>1500000</v>
      </c>
      <c r="J200" s="47">
        <v>2900000</v>
      </c>
      <c r="K200" s="47"/>
      <c r="L200" s="47"/>
      <c r="M200" s="47"/>
      <c r="N200" s="47"/>
      <c r="O200" s="68"/>
      <c r="P200" s="68"/>
      <c r="Q200" s="68"/>
      <c r="R200" s="68"/>
      <c r="S200" s="68"/>
      <c r="T200" s="55">
        <f>SUM(H200:S200)</f>
        <v>4400000</v>
      </c>
      <c r="U200" s="48">
        <f>T200/12</f>
        <v>366666.66666666669</v>
      </c>
      <c r="V200" s="132"/>
    </row>
    <row r="201" spans="1:22" ht="14.25" x14ac:dyDescent="0.2">
      <c r="A201" s="135"/>
      <c r="B201" s="135"/>
      <c r="C201" s="138"/>
      <c r="D201" s="140"/>
      <c r="E201" s="140"/>
      <c r="F201" s="19">
        <v>131</v>
      </c>
      <c r="G201" s="25" t="s">
        <v>29</v>
      </c>
      <c r="H201" s="47"/>
      <c r="I201" s="47"/>
      <c r="J201" s="47"/>
      <c r="K201" s="47"/>
      <c r="L201" s="47"/>
      <c r="M201" s="47"/>
      <c r="N201" s="47"/>
      <c r="O201" s="68"/>
      <c r="P201" s="68"/>
      <c r="Q201" s="68"/>
      <c r="R201" s="68"/>
      <c r="S201" s="68"/>
      <c r="T201" s="55">
        <f>SUM(H201:S201)</f>
        <v>0</v>
      </c>
      <c r="U201" s="48"/>
      <c r="V201" s="132"/>
    </row>
    <row r="202" spans="1:22" ht="14.25" x14ac:dyDescent="0.2">
      <c r="A202" s="135"/>
      <c r="B202" s="135"/>
      <c r="C202" s="138"/>
      <c r="D202" s="140"/>
      <c r="E202" s="140"/>
      <c r="F202" s="16">
        <v>144</v>
      </c>
      <c r="G202" s="25" t="s">
        <v>33</v>
      </c>
      <c r="H202" s="47">
        <v>500000</v>
      </c>
      <c r="I202" s="47">
        <v>500000</v>
      </c>
      <c r="J202" s="47">
        <v>500000</v>
      </c>
      <c r="K202" s="47">
        <v>500000</v>
      </c>
      <c r="L202" s="47">
        <v>500000</v>
      </c>
      <c r="M202" s="47">
        <v>500000</v>
      </c>
      <c r="N202" s="47">
        <v>500000</v>
      </c>
      <c r="O202" s="47">
        <v>500000</v>
      </c>
      <c r="P202" s="47">
        <v>500000</v>
      </c>
      <c r="Q202" s="47">
        <v>500000</v>
      </c>
      <c r="R202" s="47">
        <v>500000</v>
      </c>
      <c r="S202" s="47">
        <v>500000</v>
      </c>
      <c r="T202" s="55">
        <f>SUM(H202:S202)</f>
        <v>6000000</v>
      </c>
      <c r="U202" s="48">
        <f>T202/12</f>
        <v>500000</v>
      </c>
      <c r="V202" s="132"/>
    </row>
    <row r="203" spans="1:22" ht="15" thickBot="1" x14ac:dyDescent="0.25">
      <c r="A203" s="136"/>
      <c r="B203" s="136"/>
      <c r="C203" s="139"/>
      <c r="D203" s="160"/>
      <c r="E203" s="160"/>
      <c r="F203" s="22">
        <v>232</v>
      </c>
      <c r="G203" s="45" t="s">
        <v>21</v>
      </c>
      <c r="H203" s="63"/>
      <c r="I203" s="63"/>
      <c r="J203" s="63"/>
      <c r="K203" s="63"/>
      <c r="L203" s="63"/>
      <c r="M203" s="63"/>
      <c r="N203" s="63"/>
      <c r="O203" s="63"/>
      <c r="P203" s="65"/>
      <c r="Q203" s="65"/>
      <c r="R203" s="65"/>
      <c r="S203" s="65"/>
      <c r="T203" s="53"/>
      <c r="U203" s="53">
        <v>0</v>
      </c>
      <c r="V203" s="133"/>
    </row>
    <row r="204" spans="1:22" ht="15" x14ac:dyDescent="0.2">
      <c r="A204" s="134">
        <v>48</v>
      </c>
      <c r="B204" s="134"/>
      <c r="C204" s="137">
        <v>6199458</v>
      </c>
      <c r="D204" s="159" t="s">
        <v>110</v>
      </c>
      <c r="E204" s="106"/>
      <c r="F204" s="21">
        <v>111</v>
      </c>
      <c r="G204" s="41" t="s">
        <v>19</v>
      </c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2">
        <f>SUM(H204:S204)</f>
        <v>0</v>
      </c>
      <c r="U204" s="72">
        <f>T204/12</f>
        <v>0</v>
      </c>
      <c r="V204" s="131">
        <f>SUM(T204:U207)</f>
        <v>9641666.666666666</v>
      </c>
    </row>
    <row r="205" spans="1:22" ht="15" customHeight="1" x14ac:dyDescent="0.2">
      <c r="A205" s="135"/>
      <c r="B205" s="135"/>
      <c r="C205" s="138"/>
      <c r="D205" s="140"/>
      <c r="E205" s="140" t="s">
        <v>99</v>
      </c>
      <c r="F205" s="19">
        <v>123</v>
      </c>
      <c r="G205" s="25" t="s">
        <v>126</v>
      </c>
      <c r="H205" s="47"/>
      <c r="I205" s="47"/>
      <c r="J205" s="47"/>
      <c r="K205" s="47"/>
      <c r="L205" s="47"/>
      <c r="M205" s="47">
        <v>500000</v>
      </c>
      <c r="N205" s="47"/>
      <c r="O205" s="47"/>
      <c r="P205" s="47"/>
      <c r="Q205" s="47"/>
      <c r="R205" s="47"/>
      <c r="S205" s="47"/>
      <c r="T205" s="55">
        <f>SUM(H205:S205)</f>
        <v>500000</v>
      </c>
      <c r="U205" s="48">
        <f>T205/12</f>
        <v>41666.666666666664</v>
      </c>
      <c r="V205" s="132"/>
    </row>
    <row r="206" spans="1:22" ht="15" customHeight="1" x14ac:dyDescent="0.2">
      <c r="A206" s="135"/>
      <c r="B206" s="135"/>
      <c r="C206" s="138"/>
      <c r="D206" s="140"/>
      <c r="E206" s="140"/>
      <c r="F206" s="19">
        <v>131</v>
      </c>
      <c r="G206" s="25" t="s">
        <v>27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59"/>
      <c r="R206" s="59"/>
      <c r="S206" s="59"/>
      <c r="T206" s="55">
        <f>SUM(H206:S206)</f>
        <v>0</v>
      </c>
      <c r="U206" s="48"/>
      <c r="V206" s="132"/>
    </row>
    <row r="207" spans="1:22" ht="15.75" thickBot="1" x14ac:dyDescent="0.25">
      <c r="A207" s="135"/>
      <c r="B207" s="135"/>
      <c r="C207" s="138"/>
      <c r="D207" s="140"/>
      <c r="E207" s="95"/>
      <c r="F207" s="19">
        <v>144</v>
      </c>
      <c r="G207" s="25" t="s">
        <v>33</v>
      </c>
      <c r="H207" s="49">
        <v>700000</v>
      </c>
      <c r="I207" s="49">
        <v>700000</v>
      </c>
      <c r="J207" s="49">
        <v>700000</v>
      </c>
      <c r="K207" s="49">
        <v>700000</v>
      </c>
      <c r="L207" s="49">
        <v>700000</v>
      </c>
      <c r="M207" s="49">
        <v>700000</v>
      </c>
      <c r="N207" s="49">
        <v>700000</v>
      </c>
      <c r="O207" s="49">
        <v>700000</v>
      </c>
      <c r="P207" s="49">
        <v>700000</v>
      </c>
      <c r="Q207" s="49">
        <v>700000</v>
      </c>
      <c r="R207" s="49">
        <v>700000</v>
      </c>
      <c r="S207" s="49">
        <v>700000</v>
      </c>
      <c r="T207" s="61">
        <f>SUM(H207:S207)</f>
        <v>8400000</v>
      </c>
      <c r="U207" s="53">
        <f>T207/12</f>
        <v>700000</v>
      </c>
      <c r="V207" s="133"/>
    </row>
    <row r="208" spans="1:22" ht="15" x14ac:dyDescent="0.2">
      <c r="A208" s="134">
        <v>49</v>
      </c>
      <c r="B208" s="128"/>
      <c r="C208" s="156">
        <v>1598273</v>
      </c>
      <c r="D208" s="159" t="s">
        <v>77</v>
      </c>
      <c r="E208" s="98"/>
      <c r="F208" s="21">
        <v>111</v>
      </c>
      <c r="G208" s="41" t="s">
        <v>19</v>
      </c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5">
        <f t="shared" ref="T208:T225" si="15">SUM(H208:S208)</f>
        <v>0</v>
      </c>
      <c r="U208" s="55">
        <f t="shared" ref="U208:U214" si="16">T208/12</f>
        <v>0</v>
      </c>
      <c r="V208" s="131">
        <f>SUM(T208:U211)</f>
        <v>5200000</v>
      </c>
    </row>
    <row r="209" spans="1:22" ht="15" customHeight="1" x14ac:dyDescent="0.2">
      <c r="A209" s="135"/>
      <c r="B209" s="129"/>
      <c r="C209" s="157"/>
      <c r="D209" s="140"/>
      <c r="E209" s="123" t="s">
        <v>99</v>
      </c>
      <c r="F209" s="19">
        <v>123</v>
      </c>
      <c r="G209" s="25" t="s">
        <v>24</v>
      </c>
      <c r="H209" s="64"/>
      <c r="I209" s="64"/>
      <c r="J209" s="64"/>
      <c r="K209" s="64"/>
      <c r="L209" s="64"/>
      <c r="M209" s="64"/>
      <c r="N209" s="64"/>
      <c r="O209" s="68"/>
      <c r="P209" s="68"/>
      <c r="Q209" s="68"/>
      <c r="R209" s="68"/>
      <c r="S209" s="68"/>
      <c r="T209" s="55">
        <f t="shared" si="15"/>
        <v>0</v>
      </c>
      <c r="U209" s="48">
        <f t="shared" si="16"/>
        <v>0</v>
      </c>
      <c r="V209" s="132"/>
    </row>
    <row r="210" spans="1:22" ht="15" customHeight="1" x14ac:dyDescent="0.2">
      <c r="A210" s="135"/>
      <c r="B210" s="129"/>
      <c r="C210" s="157"/>
      <c r="D210" s="140"/>
      <c r="E210" s="123"/>
      <c r="F210" s="16">
        <v>144</v>
      </c>
      <c r="G210" s="39" t="s">
        <v>33</v>
      </c>
      <c r="H210" s="47">
        <v>400000</v>
      </c>
      <c r="I210" s="47">
        <v>400000</v>
      </c>
      <c r="J210" s="47">
        <v>400000</v>
      </c>
      <c r="K210" s="47">
        <v>400000</v>
      </c>
      <c r="L210" s="47">
        <v>400000</v>
      </c>
      <c r="M210" s="47">
        <v>400000</v>
      </c>
      <c r="N210" s="47">
        <v>400000</v>
      </c>
      <c r="O210" s="47">
        <v>400000</v>
      </c>
      <c r="P210" s="47">
        <v>400000</v>
      </c>
      <c r="Q210" s="47">
        <v>400000</v>
      </c>
      <c r="R210" s="47">
        <v>400000</v>
      </c>
      <c r="S210" s="47">
        <v>400000</v>
      </c>
      <c r="T210" s="55">
        <f t="shared" si="15"/>
        <v>4800000</v>
      </c>
      <c r="U210" s="48">
        <f t="shared" si="16"/>
        <v>400000</v>
      </c>
      <c r="V210" s="132"/>
    </row>
    <row r="211" spans="1:22" ht="15.75" thickBot="1" x14ac:dyDescent="0.25">
      <c r="A211" s="136"/>
      <c r="B211" s="130"/>
      <c r="C211" s="158"/>
      <c r="D211" s="160"/>
      <c r="E211" s="97"/>
      <c r="F211" s="18">
        <v>199</v>
      </c>
      <c r="G211" s="45" t="s">
        <v>30</v>
      </c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53">
        <f t="shared" si="15"/>
        <v>0</v>
      </c>
      <c r="U211" s="53">
        <f t="shared" si="16"/>
        <v>0</v>
      </c>
      <c r="V211" s="133"/>
    </row>
    <row r="212" spans="1:22" ht="15" x14ac:dyDescent="0.2">
      <c r="A212" s="134">
        <v>50</v>
      </c>
      <c r="B212" s="144"/>
      <c r="C212" s="144">
        <v>1523172</v>
      </c>
      <c r="D212" s="159" t="s">
        <v>78</v>
      </c>
      <c r="E212" s="98"/>
      <c r="F212" s="21">
        <v>111</v>
      </c>
      <c r="G212" s="41" t="s">
        <v>19</v>
      </c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55">
        <f t="shared" si="15"/>
        <v>0</v>
      </c>
      <c r="U212" s="55">
        <f t="shared" si="16"/>
        <v>0</v>
      </c>
      <c r="V212" s="131">
        <f>SUM(T212:U214)</f>
        <v>22641666.666666668</v>
      </c>
    </row>
    <row r="213" spans="1:22" ht="15" x14ac:dyDescent="0.2">
      <c r="A213" s="135"/>
      <c r="B213" s="145"/>
      <c r="C213" s="145"/>
      <c r="D213" s="140"/>
      <c r="E213" s="94" t="s">
        <v>99</v>
      </c>
      <c r="F213" s="19">
        <v>123</v>
      </c>
      <c r="G213" s="25" t="s">
        <v>126</v>
      </c>
      <c r="H213" s="47"/>
      <c r="I213" s="47"/>
      <c r="J213" s="47"/>
      <c r="K213" s="47"/>
      <c r="L213" s="47"/>
      <c r="M213" s="47"/>
      <c r="N213" s="47">
        <v>500000</v>
      </c>
      <c r="O213" s="47"/>
      <c r="P213" s="47"/>
      <c r="Q213" s="47"/>
      <c r="R213" s="47"/>
      <c r="S213" s="47"/>
      <c r="T213" s="55">
        <f t="shared" si="15"/>
        <v>500000</v>
      </c>
      <c r="U213" s="48">
        <f t="shared" si="16"/>
        <v>41666.666666666664</v>
      </c>
      <c r="V213" s="132"/>
    </row>
    <row r="214" spans="1:22" ht="15.75" thickBot="1" x14ac:dyDescent="0.25">
      <c r="A214" s="135"/>
      <c r="B214" s="145"/>
      <c r="C214" s="145"/>
      <c r="D214" s="140"/>
      <c r="E214" s="94"/>
      <c r="F214" s="19">
        <v>144</v>
      </c>
      <c r="G214" s="25" t="s">
        <v>33</v>
      </c>
      <c r="H214" s="49">
        <v>1700000</v>
      </c>
      <c r="I214" s="49">
        <v>1700000</v>
      </c>
      <c r="J214" s="49">
        <v>1700000</v>
      </c>
      <c r="K214" s="49">
        <v>1700000</v>
      </c>
      <c r="L214" s="49">
        <v>1700000</v>
      </c>
      <c r="M214" s="49">
        <v>1700000</v>
      </c>
      <c r="N214" s="49">
        <v>1700000</v>
      </c>
      <c r="O214" s="49">
        <v>1700000</v>
      </c>
      <c r="P214" s="49">
        <v>1700000</v>
      </c>
      <c r="Q214" s="49">
        <v>1700000</v>
      </c>
      <c r="R214" s="49">
        <v>1700000</v>
      </c>
      <c r="S214" s="49">
        <v>1700000</v>
      </c>
      <c r="T214" s="53">
        <f t="shared" si="15"/>
        <v>20400000</v>
      </c>
      <c r="U214" s="53">
        <f t="shared" si="16"/>
        <v>1700000</v>
      </c>
      <c r="V214" s="133"/>
    </row>
    <row r="215" spans="1:22" ht="15" customHeight="1" x14ac:dyDescent="0.2">
      <c r="A215" s="134">
        <v>51</v>
      </c>
      <c r="B215" s="144"/>
      <c r="C215" s="144">
        <v>1648972</v>
      </c>
      <c r="D215" s="159" t="s">
        <v>79</v>
      </c>
      <c r="E215" s="122" t="s">
        <v>99</v>
      </c>
      <c r="F215" s="21">
        <v>123</v>
      </c>
      <c r="G215" s="41" t="s">
        <v>126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>
        <v>500000</v>
      </c>
      <c r="R215" s="47"/>
      <c r="S215" s="47"/>
      <c r="T215" s="55">
        <f t="shared" si="15"/>
        <v>500000</v>
      </c>
      <c r="U215" s="55">
        <f>T215/12</f>
        <v>41666.666666666664</v>
      </c>
      <c r="V215" s="131">
        <f>SUM(T215:U216)</f>
        <v>8125000</v>
      </c>
    </row>
    <row r="216" spans="1:22" ht="15.75" customHeight="1" thickBot="1" x14ac:dyDescent="0.25">
      <c r="A216" s="135"/>
      <c r="B216" s="145"/>
      <c r="C216" s="145"/>
      <c r="D216" s="140"/>
      <c r="E216" s="124"/>
      <c r="F216" s="19">
        <v>144</v>
      </c>
      <c r="G216" s="42" t="s">
        <v>33</v>
      </c>
      <c r="H216" s="49">
        <v>700000</v>
      </c>
      <c r="I216" s="49">
        <v>700000</v>
      </c>
      <c r="J216" s="49">
        <v>700000</v>
      </c>
      <c r="K216" s="49">
        <v>700000</v>
      </c>
      <c r="L216" s="49">
        <v>700000</v>
      </c>
      <c r="M216" s="49">
        <v>700000</v>
      </c>
      <c r="N216" s="49">
        <v>700000</v>
      </c>
      <c r="O216" s="49">
        <v>700000</v>
      </c>
      <c r="P216" s="49">
        <v>700000</v>
      </c>
      <c r="Q216" s="49">
        <v>700000</v>
      </c>
      <c r="R216" s="49"/>
      <c r="S216" s="49"/>
      <c r="T216" s="53">
        <f t="shared" si="15"/>
        <v>7000000</v>
      </c>
      <c r="U216" s="53">
        <f>T216/12</f>
        <v>583333.33333333337</v>
      </c>
      <c r="V216" s="133"/>
    </row>
    <row r="217" spans="1:22" ht="15" customHeight="1" x14ac:dyDescent="0.2">
      <c r="A217" s="134">
        <v>52</v>
      </c>
      <c r="B217" s="128"/>
      <c r="C217" s="144">
        <v>5515559</v>
      </c>
      <c r="D217" s="159" t="s">
        <v>80</v>
      </c>
      <c r="E217" s="122" t="s">
        <v>99</v>
      </c>
      <c r="F217" s="21">
        <v>144</v>
      </c>
      <c r="G217" s="25" t="s">
        <v>33</v>
      </c>
      <c r="H217" s="59">
        <v>700000</v>
      </c>
      <c r="I217" s="59">
        <v>700000</v>
      </c>
      <c r="J217" s="59">
        <v>700000</v>
      </c>
      <c r="K217" s="59">
        <v>700000</v>
      </c>
      <c r="L217" s="59">
        <v>700000</v>
      </c>
      <c r="M217" s="59">
        <v>700000</v>
      </c>
      <c r="N217" s="59">
        <v>700000</v>
      </c>
      <c r="O217" s="59">
        <v>700000</v>
      </c>
      <c r="P217" s="59">
        <v>700000</v>
      </c>
      <c r="Q217" s="59">
        <v>700000</v>
      </c>
      <c r="R217" s="59">
        <v>700000</v>
      </c>
      <c r="S217" s="59">
        <v>700000</v>
      </c>
      <c r="T217" s="55">
        <f t="shared" si="15"/>
        <v>8400000</v>
      </c>
      <c r="U217" s="55">
        <f>T217/12</f>
        <v>700000</v>
      </c>
      <c r="V217" s="131">
        <f>SUM(T217:U222)</f>
        <v>9404000</v>
      </c>
    </row>
    <row r="218" spans="1:22" ht="14.25" x14ac:dyDescent="0.2">
      <c r="A218" s="135"/>
      <c r="B218" s="129"/>
      <c r="C218" s="145"/>
      <c r="D218" s="140"/>
      <c r="E218" s="123"/>
      <c r="F218" s="19">
        <v>123</v>
      </c>
      <c r="G218" s="25" t="s">
        <v>126</v>
      </c>
      <c r="H218" s="59"/>
      <c r="I218" s="59"/>
      <c r="J218" s="59"/>
      <c r="K218" s="59"/>
      <c r="L218" s="59"/>
      <c r="M218" s="59">
        <v>304000</v>
      </c>
      <c r="N218" s="59"/>
      <c r="O218" s="59"/>
      <c r="P218" s="59"/>
      <c r="Q218" s="59"/>
      <c r="R218" s="59"/>
      <c r="S218" s="59"/>
      <c r="T218" s="55">
        <f t="shared" si="15"/>
        <v>304000</v>
      </c>
      <c r="U218" s="48"/>
      <c r="V218" s="132"/>
    </row>
    <row r="219" spans="1:22" ht="14.25" x14ac:dyDescent="0.2">
      <c r="A219" s="135"/>
      <c r="B219" s="129"/>
      <c r="C219" s="145"/>
      <c r="D219" s="140"/>
      <c r="E219" s="123"/>
      <c r="F219" s="19">
        <v>144</v>
      </c>
      <c r="G219" s="25" t="s">
        <v>22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59"/>
      <c r="R219" s="59"/>
      <c r="S219" s="59"/>
      <c r="T219" s="55">
        <f t="shared" si="15"/>
        <v>0</v>
      </c>
      <c r="U219" s="48">
        <f t="shared" ref="U219:U225" si="17">T219/12</f>
        <v>0</v>
      </c>
      <c r="V219" s="132"/>
    </row>
    <row r="220" spans="1:22" ht="14.25" x14ac:dyDescent="0.2">
      <c r="A220" s="135"/>
      <c r="B220" s="129"/>
      <c r="C220" s="145"/>
      <c r="D220" s="140"/>
      <c r="E220" s="123"/>
      <c r="F220" s="19">
        <v>123</v>
      </c>
      <c r="G220" s="25" t="s">
        <v>24</v>
      </c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5">
        <f t="shared" si="15"/>
        <v>0</v>
      </c>
      <c r="U220" s="48">
        <f t="shared" si="17"/>
        <v>0</v>
      </c>
      <c r="V220" s="132"/>
    </row>
    <row r="221" spans="1:22" ht="14.25" x14ac:dyDescent="0.2">
      <c r="A221" s="135"/>
      <c r="B221" s="129"/>
      <c r="C221" s="145"/>
      <c r="D221" s="140"/>
      <c r="E221" s="123"/>
      <c r="F221" s="19">
        <v>125</v>
      </c>
      <c r="G221" s="25" t="s">
        <v>32</v>
      </c>
      <c r="H221" s="76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5">
        <f t="shared" si="15"/>
        <v>0</v>
      </c>
      <c r="U221" s="48">
        <f t="shared" si="17"/>
        <v>0</v>
      </c>
      <c r="V221" s="132"/>
    </row>
    <row r="222" spans="1:22" ht="15" thickBot="1" x14ac:dyDescent="0.25">
      <c r="A222" s="136"/>
      <c r="B222" s="130"/>
      <c r="C222" s="146"/>
      <c r="D222" s="160"/>
      <c r="E222" s="124"/>
      <c r="F222" s="18">
        <v>232</v>
      </c>
      <c r="G222" s="42" t="s">
        <v>21</v>
      </c>
      <c r="H222" s="63"/>
      <c r="I222" s="63"/>
      <c r="J222" s="63"/>
      <c r="K222" s="63"/>
      <c r="L222" s="63"/>
      <c r="M222" s="63"/>
      <c r="N222" s="63"/>
      <c r="O222" s="63"/>
      <c r="P222" s="49"/>
      <c r="Q222" s="49"/>
      <c r="R222" s="63"/>
      <c r="S222" s="63"/>
      <c r="T222" s="53">
        <f t="shared" si="15"/>
        <v>0</v>
      </c>
      <c r="U222" s="53">
        <f t="shared" si="17"/>
        <v>0</v>
      </c>
      <c r="V222" s="133"/>
    </row>
    <row r="223" spans="1:22" ht="15" customHeight="1" x14ac:dyDescent="0.2">
      <c r="A223" s="134">
        <v>53</v>
      </c>
      <c r="B223" s="128"/>
      <c r="C223" s="144">
        <v>5544806</v>
      </c>
      <c r="D223" s="159" t="s">
        <v>81</v>
      </c>
      <c r="E223" s="122" t="s">
        <v>99</v>
      </c>
      <c r="F223" s="21">
        <v>111</v>
      </c>
      <c r="G223" s="41" t="s">
        <v>19</v>
      </c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5">
        <f t="shared" si="15"/>
        <v>0</v>
      </c>
      <c r="U223" s="55">
        <f t="shared" si="17"/>
        <v>0</v>
      </c>
      <c r="V223" s="131">
        <f>SUM(T223:U226)</f>
        <v>20475000</v>
      </c>
    </row>
    <row r="224" spans="1:22" ht="14.25" x14ac:dyDescent="0.2">
      <c r="A224" s="135"/>
      <c r="B224" s="129"/>
      <c r="C224" s="145"/>
      <c r="D224" s="140"/>
      <c r="E224" s="123"/>
      <c r="F224" s="19">
        <v>123</v>
      </c>
      <c r="G224" s="25" t="s">
        <v>126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>
        <v>1000000</v>
      </c>
      <c r="R224" s="47"/>
      <c r="S224" s="47"/>
      <c r="T224" s="55">
        <f t="shared" si="15"/>
        <v>1000000</v>
      </c>
      <c r="U224" s="55">
        <f t="shared" si="17"/>
        <v>83333.333333333328</v>
      </c>
      <c r="V224" s="132"/>
    </row>
    <row r="225" spans="1:22" ht="14.25" x14ac:dyDescent="0.2">
      <c r="A225" s="135"/>
      <c r="B225" s="129"/>
      <c r="C225" s="145"/>
      <c r="D225" s="140"/>
      <c r="E225" s="123"/>
      <c r="F225" s="19">
        <v>144</v>
      </c>
      <c r="G225" s="25" t="s">
        <v>33</v>
      </c>
      <c r="H225" s="47">
        <v>1500000</v>
      </c>
      <c r="I225" s="47">
        <v>1500000</v>
      </c>
      <c r="J225" s="47">
        <v>1500000</v>
      </c>
      <c r="K225" s="47">
        <v>1450000</v>
      </c>
      <c r="L225" s="47">
        <v>1500000</v>
      </c>
      <c r="M225" s="47">
        <v>1500000</v>
      </c>
      <c r="N225" s="47">
        <v>1500000</v>
      </c>
      <c r="O225" s="47">
        <v>1450000</v>
      </c>
      <c r="P225" s="47">
        <v>1500000</v>
      </c>
      <c r="Q225" s="47">
        <v>1500000</v>
      </c>
      <c r="R225" s="47">
        <v>1500000</v>
      </c>
      <c r="S225" s="47">
        <v>1500000</v>
      </c>
      <c r="T225" s="55">
        <f t="shared" si="15"/>
        <v>17900000</v>
      </c>
      <c r="U225" s="48">
        <f t="shared" si="17"/>
        <v>1491666.6666666667</v>
      </c>
      <c r="V225" s="132"/>
    </row>
    <row r="226" spans="1:22" ht="15" thickBot="1" x14ac:dyDescent="0.25">
      <c r="A226" s="136"/>
      <c r="B226" s="130"/>
      <c r="C226" s="146"/>
      <c r="D226" s="160"/>
      <c r="E226" s="124"/>
      <c r="F226" s="17">
        <v>232</v>
      </c>
      <c r="G226" s="44" t="s">
        <v>21</v>
      </c>
      <c r="H226" s="60"/>
      <c r="I226" s="60"/>
      <c r="J226" s="60"/>
      <c r="K226" s="60"/>
      <c r="L226" s="60"/>
      <c r="M226" s="60"/>
      <c r="N226" s="65"/>
      <c r="O226" s="60"/>
      <c r="P226" s="60"/>
      <c r="Q226" s="60"/>
      <c r="R226" s="60"/>
      <c r="S226" s="60"/>
      <c r="T226" s="53"/>
      <c r="U226" s="53">
        <v>0</v>
      </c>
      <c r="V226" s="133"/>
    </row>
    <row r="227" spans="1:22" ht="15" x14ac:dyDescent="0.2">
      <c r="A227" s="134">
        <v>54</v>
      </c>
      <c r="B227" s="128"/>
      <c r="C227" s="144">
        <v>5515557</v>
      </c>
      <c r="D227" s="159" t="s">
        <v>82</v>
      </c>
      <c r="E227" s="98"/>
      <c r="F227" s="21">
        <v>111</v>
      </c>
      <c r="G227" s="41" t="s">
        <v>19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55">
        <f>SUM(H227:S227)</f>
        <v>0</v>
      </c>
      <c r="U227" s="55">
        <f>T227/12</f>
        <v>0</v>
      </c>
      <c r="V227" s="131">
        <f>SUM(T227:U231)</f>
        <v>2600000</v>
      </c>
    </row>
    <row r="228" spans="1:22" ht="15" x14ac:dyDescent="0.2">
      <c r="A228" s="135"/>
      <c r="B228" s="129"/>
      <c r="C228" s="145"/>
      <c r="D228" s="140"/>
      <c r="E228" s="94"/>
      <c r="F228" s="19">
        <v>113</v>
      </c>
      <c r="G228" s="25" t="s">
        <v>20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55">
        <f>SUM(H228:S228)</f>
        <v>0</v>
      </c>
      <c r="U228" s="48">
        <f>T228/12</f>
        <v>0</v>
      </c>
      <c r="V228" s="132"/>
    </row>
    <row r="229" spans="1:22" ht="15" x14ac:dyDescent="0.2">
      <c r="A229" s="135"/>
      <c r="B229" s="129"/>
      <c r="C229" s="145"/>
      <c r="D229" s="140"/>
      <c r="E229" s="94" t="s">
        <v>99</v>
      </c>
      <c r="F229" s="19">
        <v>131</v>
      </c>
      <c r="G229" s="25" t="s">
        <v>26</v>
      </c>
      <c r="H229" s="47"/>
      <c r="I229" s="47"/>
      <c r="J229" s="47"/>
      <c r="K229" s="47"/>
      <c r="L229" s="47"/>
      <c r="M229" s="47"/>
      <c r="N229" s="64"/>
      <c r="O229" s="47"/>
      <c r="P229" s="47"/>
      <c r="Q229" s="47"/>
      <c r="R229" s="47"/>
      <c r="S229" s="47"/>
      <c r="T229" s="55">
        <f>SUM(H229:S229)</f>
        <v>0</v>
      </c>
      <c r="U229" s="48"/>
      <c r="V229" s="132"/>
    </row>
    <row r="230" spans="1:22" ht="15" x14ac:dyDescent="0.2">
      <c r="A230" s="135"/>
      <c r="B230" s="129"/>
      <c r="C230" s="145"/>
      <c r="D230" s="140"/>
      <c r="E230" s="94"/>
      <c r="F230" s="19">
        <v>144</v>
      </c>
      <c r="G230" s="25" t="s">
        <v>33</v>
      </c>
      <c r="H230" s="47">
        <v>200000</v>
      </c>
      <c r="I230" s="47">
        <v>200000</v>
      </c>
      <c r="J230" s="47">
        <v>200000</v>
      </c>
      <c r="K230" s="47">
        <v>200000</v>
      </c>
      <c r="L230" s="47">
        <v>200000</v>
      </c>
      <c r="M230" s="47">
        <v>200000</v>
      </c>
      <c r="N230" s="47">
        <v>200000</v>
      </c>
      <c r="O230" s="47">
        <v>200000</v>
      </c>
      <c r="P230" s="47">
        <v>200000</v>
      </c>
      <c r="Q230" s="47">
        <v>200000</v>
      </c>
      <c r="R230" s="47">
        <v>200000</v>
      </c>
      <c r="S230" s="47">
        <v>200000</v>
      </c>
      <c r="T230" s="55">
        <f>SUM(H230:S230)</f>
        <v>2400000</v>
      </c>
      <c r="U230" s="48">
        <f>T230/12</f>
        <v>200000</v>
      </c>
      <c r="V230" s="132"/>
    </row>
    <row r="231" spans="1:22" ht="15.75" thickBot="1" x14ac:dyDescent="0.25">
      <c r="A231" s="136"/>
      <c r="B231" s="130"/>
      <c r="C231" s="146"/>
      <c r="D231" s="160"/>
      <c r="E231" s="97"/>
      <c r="F231" s="17">
        <v>232</v>
      </c>
      <c r="G231" s="44" t="s">
        <v>21</v>
      </c>
      <c r="H231" s="49"/>
      <c r="I231" s="49"/>
      <c r="J231" s="49"/>
      <c r="K231" s="49"/>
      <c r="L231" s="49"/>
      <c r="M231" s="49"/>
      <c r="N231" s="63"/>
      <c r="O231" s="49"/>
      <c r="P231" s="49"/>
      <c r="Q231" s="49"/>
      <c r="R231" s="49"/>
      <c r="S231" s="49"/>
      <c r="T231" s="53"/>
      <c r="U231" s="53">
        <v>0</v>
      </c>
      <c r="V231" s="133"/>
    </row>
    <row r="232" spans="1:22" ht="15" x14ac:dyDescent="0.2">
      <c r="A232" s="134">
        <v>55</v>
      </c>
      <c r="B232" s="128"/>
      <c r="C232" s="128">
        <v>4065359</v>
      </c>
      <c r="D232" s="159" t="s">
        <v>83</v>
      </c>
      <c r="E232" s="98"/>
      <c r="F232" s="21">
        <v>111</v>
      </c>
      <c r="G232" s="41" t="s">
        <v>19</v>
      </c>
      <c r="H232" s="66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55">
        <f t="shared" ref="T232:T242" si="18">SUM(H232:S232)</f>
        <v>0</v>
      </c>
      <c r="U232" s="55">
        <f>T232/12</f>
        <v>0</v>
      </c>
      <c r="V232" s="131">
        <f>SUM(T232:U234)</f>
        <v>11375000</v>
      </c>
    </row>
    <row r="233" spans="1:22" ht="15" x14ac:dyDescent="0.2">
      <c r="A233" s="135"/>
      <c r="B233" s="129"/>
      <c r="C233" s="129"/>
      <c r="D233" s="140"/>
      <c r="E233" s="94" t="s">
        <v>99</v>
      </c>
      <c r="F233" s="19">
        <v>113</v>
      </c>
      <c r="G233" s="25" t="s">
        <v>20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55">
        <f t="shared" si="18"/>
        <v>0</v>
      </c>
      <c r="U233" s="48">
        <f>T233/12</f>
        <v>0</v>
      </c>
      <c r="V233" s="132"/>
    </row>
    <row r="234" spans="1:22" ht="15.75" thickBot="1" x14ac:dyDescent="0.25">
      <c r="A234" s="136"/>
      <c r="B234" s="130"/>
      <c r="C234" s="129"/>
      <c r="D234" s="160"/>
      <c r="E234" s="97"/>
      <c r="F234" s="17">
        <v>144</v>
      </c>
      <c r="G234" s="42" t="s">
        <v>33</v>
      </c>
      <c r="H234" s="49">
        <v>1500000</v>
      </c>
      <c r="I234" s="49">
        <v>1500000</v>
      </c>
      <c r="J234" s="49">
        <v>1500000</v>
      </c>
      <c r="K234" s="49">
        <v>1500000</v>
      </c>
      <c r="L234" s="49">
        <v>1500000</v>
      </c>
      <c r="M234" s="49">
        <v>1500000</v>
      </c>
      <c r="N234" s="49">
        <v>1500000</v>
      </c>
      <c r="O234" s="49"/>
      <c r="P234" s="49"/>
      <c r="Q234" s="49"/>
      <c r="R234" s="49"/>
      <c r="S234" s="49"/>
      <c r="T234" s="53">
        <f t="shared" si="18"/>
        <v>10500000</v>
      </c>
      <c r="U234" s="53">
        <f>T234/12</f>
        <v>875000</v>
      </c>
      <c r="V234" s="133"/>
    </row>
    <row r="235" spans="1:22" ht="15" x14ac:dyDescent="0.2">
      <c r="A235" s="159">
        <v>56</v>
      </c>
      <c r="B235" s="153"/>
      <c r="C235" s="153">
        <v>6290421</v>
      </c>
      <c r="D235" s="134" t="s">
        <v>84</v>
      </c>
      <c r="E235" s="99"/>
      <c r="F235" s="21">
        <v>111</v>
      </c>
      <c r="G235" s="41" t="s">
        <v>19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55">
        <f t="shared" si="18"/>
        <v>0</v>
      </c>
      <c r="U235" s="55">
        <f>T235/12</f>
        <v>0</v>
      </c>
      <c r="V235" s="131">
        <f>SUM(T235:U238)</f>
        <v>7800000</v>
      </c>
    </row>
    <row r="236" spans="1:22" ht="15" customHeight="1" x14ac:dyDescent="0.2">
      <c r="A236" s="140"/>
      <c r="B236" s="154"/>
      <c r="C236" s="154"/>
      <c r="D236" s="135"/>
      <c r="E236" s="154" t="s">
        <v>99</v>
      </c>
      <c r="F236" s="19">
        <v>113</v>
      </c>
      <c r="G236" s="25" t="s">
        <v>20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55">
        <f t="shared" si="18"/>
        <v>0</v>
      </c>
      <c r="U236" s="48">
        <f>T236/12</f>
        <v>0</v>
      </c>
      <c r="V236" s="132"/>
    </row>
    <row r="237" spans="1:22" ht="15" customHeight="1" x14ac:dyDescent="0.2">
      <c r="A237" s="140"/>
      <c r="B237" s="154"/>
      <c r="C237" s="154"/>
      <c r="D237" s="135"/>
      <c r="E237" s="154"/>
      <c r="F237" s="19">
        <v>131</v>
      </c>
      <c r="G237" s="25" t="s">
        <v>26</v>
      </c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5">
        <f t="shared" si="18"/>
        <v>0</v>
      </c>
      <c r="U237" s="48"/>
      <c r="V237" s="132"/>
    </row>
    <row r="238" spans="1:22" ht="15.75" thickBot="1" x14ac:dyDescent="0.25">
      <c r="A238" s="140"/>
      <c r="B238" s="154"/>
      <c r="C238" s="154"/>
      <c r="D238" s="135"/>
      <c r="E238" s="100"/>
      <c r="F238" s="18">
        <v>144</v>
      </c>
      <c r="G238" s="25" t="s">
        <v>33</v>
      </c>
      <c r="H238" s="49">
        <v>600000</v>
      </c>
      <c r="I238" s="49">
        <v>600000</v>
      </c>
      <c r="J238" s="49">
        <v>600000</v>
      </c>
      <c r="K238" s="49">
        <v>600000</v>
      </c>
      <c r="L238" s="49">
        <v>600000</v>
      </c>
      <c r="M238" s="49">
        <v>600000</v>
      </c>
      <c r="N238" s="49">
        <v>600000</v>
      </c>
      <c r="O238" s="49">
        <v>600000</v>
      </c>
      <c r="P238" s="49">
        <v>600000</v>
      </c>
      <c r="Q238" s="49">
        <v>600000</v>
      </c>
      <c r="R238" s="49">
        <v>600000</v>
      </c>
      <c r="S238" s="49">
        <v>600000</v>
      </c>
      <c r="T238" s="53">
        <f t="shared" si="18"/>
        <v>7200000</v>
      </c>
      <c r="U238" s="53">
        <f>T238/12</f>
        <v>600000</v>
      </c>
      <c r="V238" s="133"/>
    </row>
    <row r="239" spans="1:22" ht="15" x14ac:dyDescent="0.2">
      <c r="A239" s="159">
        <v>57</v>
      </c>
      <c r="B239" s="144"/>
      <c r="C239" s="155">
        <v>948401</v>
      </c>
      <c r="D239" s="159" t="s">
        <v>85</v>
      </c>
      <c r="E239" s="98"/>
      <c r="F239" s="21">
        <v>111</v>
      </c>
      <c r="G239" s="41" t="s">
        <v>19</v>
      </c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5">
        <f t="shared" si="18"/>
        <v>0</v>
      </c>
      <c r="U239" s="55">
        <f>T239/12</f>
        <v>0</v>
      </c>
      <c r="V239" s="131">
        <f>SUM(T239:U243)</f>
        <v>15600000</v>
      </c>
    </row>
    <row r="240" spans="1:22" ht="15" x14ac:dyDescent="0.2">
      <c r="A240" s="140"/>
      <c r="B240" s="145"/>
      <c r="C240" s="123"/>
      <c r="D240" s="140"/>
      <c r="E240" s="94"/>
      <c r="F240" s="19">
        <v>113</v>
      </c>
      <c r="G240" s="25" t="s">
        <v>20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55">
        <f t="shared" si="18"/>
        <v>0</v>
      </c>
      <c r="U240" s="48">
        <f>T240/12</f>
        <v>0</v>
      </c>
      <c r="V240" s="132"/>
    </row>
    <row r="241" spans="1:22" ht="15" x14ac:dyDescent="0.2">
      <c r="A241" s="140"/>
      <c r="B241" s="145"/>
      <c r="C241" s="123"/>
      <c r="D241" s="140"/>
      <c r="E241" s="94" t="s">
        <v>99</v>
      </c>
      <c r="F241" s="19">
        <v>131</v>
      </c>
      <c r="G241" s="25" t="s">
        <v>26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55">
        <f t="shared" si="18"/>
        <v>0</v>
      </c>
      <c r="U241" s="48"/>
      <c r="V241" s="132"/>
    </row>
    <row r="242" spans="1:22" ht="15" x14ac:dyDescent="0.2">
      <c r="A242" s="140"/>
      <c r="B242" s="145"/>
      <c r="C242" s="123"/>
      <c r="D242" s="140"/>
      <c r="E242" s="94"/>
      <c r="F242" s="19">
        <v>144</v>
      </c>
      <c r="G242" s="25" t="s">
        <v>33</v>
      </c>
      <c r="H242" s="47">
        <v>1200000</v>
      </c>
      <c r="I242" s="47">
        <v>1200000</v>
      </c>
      <c r="J242" s="47">
        <v>1200000</v>
      </c>
      <c r="K242" s="47">
        <v>1200000</v>
      </c>
      <c r="L242" s="47">
        <v>1200000</v>
      </c>
      <c r="M242" s="47">
        <v>1200000</v>
      </c>
      <c r="N242" s="47">
        <v>1200000</v>
      </c>
      <c r="O242" s="47">
        <v>1200000</v>
      </c>
      <c r="P242" s="47">
        <v>1200000</v>
      </c>
      <c r="Q242" s="47">
        <v>1200000</v>
      </c>
      <c r="R242" s="47">
        <v>1200000</v>
      </c>
      <c r="S242" s="47">
        <v>1200000</v>
      </c>
      <c r="T242" s="55">
        <f t="shared" si="18"/>
        <v>14400000</v>
      </c>
      <c r="U242" s="48">
        <f>T242/12</f>
        <v>1200000</v>
      </c>
      <c r="V242" s="132"/>
    </row>
    <row r="243" spans="1:22" ht="15.75" thickBot="1" x14ac:dyDescent="0.25">
      <c r="A243" s="160"/>
      <c r="B243" s="146"/>
      <c r="C243" s="124"/>
      <c r="D243" s="160"/>
      <c r="E243" s="89"/>
      <c r="F243" s="22">
        <v>232</v>
      </c>
      <c r="G243" s="45" t="s">
        <v>21</v>
      </c>
      <c r="H243" s="65"/>
      <c r="I243" s="65"/>
      <c r="J243" s="65"/>
      <c r="K243" s="65"/>
      <c r="L243" s="65"/>
      <c r="M243" s="65"/>
      <c r="N243" s="65"/>
      <c r="O243" s="65"/>
      <c r="P243" s="61"/>
      <c r="Q243" s="69"/>
      <c r="R243" s="69"/>
      <c r="S243" s="69"/>
      <c r="T243" s="53"/>
      <c r="U243" s="53">
        <v>0</v>
      </c>
      <c r="V243" s="133"/>
    </row>
    <row r="244" spans="1:22" ht="15" x14ac:dyDescent="0.2">
      <c r="A244" s="134">
        <v>58</v>
      </c>
      <c r="B244" s="134"/>
      <c r="C244" s="147">
        <v>4723249</v>
      </c>
      <c r="D244" s="159" t="s">
        <v>101</v>
      </c>
      <c r="E244" s="106"/>
      <c r="F244" s="21">
        <v>111</v>
      </c>
      <c r="G244" s="41" t="s">
        <v>19</v>
      </c>
      <c r="H244" s="47"/>
      <c r="I244" s="47"/>
      <c r="J244" s="47"/>
      <c r="K244" s="47"/>
      <c r="L244" s="47">
        <v>500000</v>
      </c>
      <c r="M244" s="47"/>
      <c r="N244" s="47"/>
      <c r="O244" s="47"/>
      <c r="P244" s="47"/>
      <c r="Q244" s="47"/>
      <c r="R244" s="47"/>
      <c r="S244" s="47"/>
      <c r="T244" s="55">
        <f>SUM(H244:S244)</f>
        <v>500000</v>
      </c>
      <c r="U244" s="55">
        <f>T244/12</f>
        <v>41666.666666666664</v>
      </c>
      <c r="V244" s="131">
        <f>SUM(T244:U247)</f>
        <v>21883333.333333332</v>
      </c>
    </row>
    <row r="245" spans="1:22" ht="15" customHeight="1" x14ac:dyDescent="0.2">
      <c r="A245" s="135"/>
      <c r="B245" s="135"/>
      <c r="C245" s="148"/>
      <c r="D245" s="140"/>
      <c r="E245" s="140" t="s">
        <v>99</v>
      </c>
      <c r="F245" s="19">
        <v>123</v>
      </c>
      <c r="G245" s="25" t="s">
        <v>127</v>
      </c>
      <c r="H245" s="47"/>
      <c r="I245" s="47"/>
      <c r="J245" s="47">
        <v>500000</v>
      </c>
      <c r="K245" s="47"/>
      <c r="L245" s="47"/>
      <c r="M245" s="47"/>
      <c r="N245" s="47"/>
      <c r="O245" s="47"/>
      <c r="P245" s="47"/>
      <c r="Q245" s="47">
        <v>1200000</v>
      </c>
      <c r="R245" s="47"/>
      <c r="S245" s="47"/>
      <c r="T245" s="55">
        <f>SUM(H245:S245)</f>
        <v>1700000</v>
      </c>
      <c r="U245" s="48">
        <f>T245/12</f>
        <v>141666.66666666666</v>
      </c>
      <c r="V245" s="132"/>
    </row>
    <row r="246" spans="1:22" ht="15" customHeight="1" x14ac:dyDescent="0.2">
      <c r="A246" s="135"/>
      <c r="B246" s="135"/>
      <c r="C246" s="148"/>
      <c r="D246" s="140"/>
      <c r="E246" s="140"/>
      <c r="F246" s="19">
        <v>144</v>
      </c>
      <c r="G246" s="25" t="s">
        <v>33</v>
      </c>
      <c r="H246" s="47">
        <v>1500000</v>
      </c>
      <c r="I246" s="47">
        <v>1500000</v>
      </c>
      <c r="J246" s="47">
        <v>1500000</v>
      </c>
      <c r="K246" s="47">
        <v>1500000</v>
      </c>
      <c r="L246" s="47">
        <v>1500000</v>
      </c>
      <c r="M246" s="47">
        <v>1500000</v>
      </c>
      <c r="N246" s="47">
        <v>1500000</v>
      </c>
      <c r="O246" s="47">
        <v>1500000</v>
      </c>
      <c r="P246" s="47">
        <v>1500000</v>
      </c>
      <c r="Q246" s="47">
        <v>1500000</v>
      </c>
      <c r="R246" s="47">
        <v>1500000</v>
      </c>
      <c r="S246" s="47">
        <v>1500000</v>
      </c>
      <c r="T246" s="55">
        <f>SUM(H246:S246)</f>
        <v>18000000</v>
      </c>
      <c r="U246" s="48">
        <f>T246/12</f>
        <v>1500000</v>
      </c>
      <c r="V246" s="132"/>
    </row>
    <row r="247" spans="1:22" ht="15.75" thickBot="1" x14ac:dyDescent="0.25">
      <c r="A247" s="136"/>
      <c r="B247" s="136"/>
      <c r="C247" s="149"/>
      <c r="D247" s="160"/>
      <c r="E247" s="107"/>
      <c r="F247" s="17">
        <v>232</v>
      </c>
      <c r="G247" s="46" t="s">
        <v>21</v>
      </c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>
        <v>450000</v>
      </c>
      <c r="S247" s="49"/>
      <c r="T247" s="53"/>
      <c r="U247" s="53">
        <v>0</v>
      </c>
      <c r="V247" s="133"/>
    </row>
    <row r="248" spans="1:22" ht="15" x14ac:dyDescent="0.2">
      <c r="A248" s="134">
        <v>59</v>
      </c>
      <c r="B248" s="128"/>
      <c r="C248" s="128">
        <v>3588592</v>
      </c>
      <c r="D248" s="211" t="s">
        <v>86</v>
      </c>
      <c r="E248" s="101"/>
      <c r="F248" s="21">
        <v>232</v>
      </c>
      <c r="G248" s="41" t="s">
        <v>129</v>
      </c>
      <c r="H248" s="47"/>
      <c r="I248" s="47">
        <v>500000</v>
      </c>
      <c r="J248" s="47"/>
      <c r="K248" s="47"/>
      <c r="L248" s="47"/>
      <c r="M248" s="47"/>
      <c r="N248" s="47">
        <v>200000</v>
      </c>
      <c r="O248" s="47"/>
      <c r="P248" s="47"/>
      <c r="Q248" s="47"/>
      <c r="R248" s="47">
        <v>600000</v>
      </c>
      <c r="S248" s="47"/>
      <c r="T248" s="55">
        <f t="shared" ref="T248:T253" si="19">SUM(H248:S248)</f>
        <v>1300000</v>
      </c>
      <c r="U248" s="55">
        <f t="shared" ref="U248:U253" si="20">T248/12</f>
        <v>108333.33333333333</v>
      </c>
      <c r="V248" s="131">
        <f>SUM(T248:U250)</f>
        <v>25675000</v>
      </c>
    </row>
    <row r="249" spans="1:22" ht="15" x14ac:dyDescent="0.2">
      <c r="A249" s="135"/>
      <c r="B249" s="129"/>
      <c r="C249" s="129"/>
      <c r="D249" s="212"/>
      <c r="E249" s="96" t="s">
        <v>99</v>
      </c>
      <c r="F249" s="19">
        <v>123</v>
      </c>
      <c r="G249" s="25" t="s">
        <v>127</v>
      </c>
      <c r="H249" s="47"/>
      <c r="I249" s="47"/>
      <c r="J249" s="47">
        <v>1000000</v>
      </c>
      <c r="K249" s="47">
        <v>1000000</v>
      </c>
      <c r="L249" s="47"/>
      <c r="M249" s="47"/>
      <c r="N249" s="47"/>
      <c r="O249" s="47"/>
      <c r="P249" s="47"/>
      <c r="Q249" s="47"/>
      <c r="R249" s="47"/>
      <c r="S249" s="47"/>
      <c r="T249" s="55">
        <f t="shared" si="19"/>
        <v>2000000</v>
      </c>
      <c r="U249" s="48">
        <f t="shared" si="20"/>
        <v>166666.66666666666</v>
      </c>
      <c r="V249" s="132"/>
    </row>
    <row r="250" spans="1:22" ht="15.75" thickBot="1" x14ac:dyDescent="0.25">
      <c r="A250" s="135"/>
      <c r="B250" s="129"/>
      <c r="C250" s="129"/>
      <c r="D250" s="212"/>
      <c r="E250" s="96"/>
      <c r="F250" s="19">
        <v>144</v>
      </c>
      <c r="G250" s="25" t="s">
        <v>33</v>
      </c>
      <c r="H250" s="49">
        <v>1700000</v>
      </c>
      <c r="I250" s="49">
        <v>1700000</v>
      </c>
      <c r="J250" s="49">
        <v>1700000</v>
      </c>
      <c r="K250" s="49">
        <v>1700000</v>
      </c>
      <c r="L250" s="49">
        <v>1700000</v>
      </c>
      <c r="M250" s="49">
        <v>1700000</v>
      </c>
      <c r="N250" s="49">
        <v>1700000</v>
      </c>
      <c r="O250" s="49">
        <v>1700000</v>
      </c>
      <c r="P250" s="49">
        <v>1700000</v>
      </c>
      <c r="Q250" s="49">
        <v>1700000</v>
      </c>
      <c r="R250" s="49">
        <v>1700000</v>
      </c>
      <c r="S250" s="49">
        <v>1700000</v>
      </c>
      <c r="T250" s="53">
        <f t="shared" si="19"/>
        <v>20400000</v>
      </c>
      <c r="U250" s="53">
        <f t="shared" si="20"/>
        <v>1700000</v>
      </c>
      <c r="V250" s="133"/>
    </row>
    <row r="251" spans="1:22" ht="15" customHeight="1" x14ac:dyDescent="0.2">
      <c r="A251" s="134">
        <v>60</v>
      </c>
      <c r="B251" s="128"/>
      <c r="C251" s="156">
        <v>2291178</v>
      </c>
      <c r="D251" s="159" t="s">
        <v>87</v>
      </c>
      <c r="E251" s="122" t="s">
        <v>99</v>
      </c>
      <c r="F251" s="21">
        <v>111</v>
      </c>
      <c r="G251" s="41" t="s">
        <v>19</v>
      </c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55">
        <f t="shared" si="19"/>
        <v>0</v>
      </c>
      <c r="U251" s="55">
        <f t="shared" si="20"/>
        <v>0</v>
      </c>
      <c r="V251" s="131">
        <f>SUM(T251:U254)</f>
        <v>6500000</v>
      </c>
    </row>
    <row r="252" spans="1:22" ht="14.25" x14ac:dyDescent="0.2">
      <c r="A252" s="135"/>
      <c r="B252" s="129"/>
      <c r="C252" s="157"/>
      <c r="D252" s="140"/>
      <c r="E252" s="123"/>
      <c r="F252" s="19">
        <v>113</v>
      </c>
      <c r="G252" s="25" t="s">
        <v>20</v>
      </c>
      <c r="H252" s="47"/>
      <c r="I252" s="47"/>
      <c r="J252" s="64"/>
      <c r="K252" s="47"/>
      <c r="L252" s="47"/>
      <c r="M252" s="47"/>
      <c r="N252" s="47"/>
      <c r="O252" s="47"/>
      <c r="P252" s="47"/>
      <c r="Q252" s="47"/>
      <c r="R252" s="47"/>
      <c r="S252" s="47"/>
      <c r="T252" s="55">
        <f t="shared" si="19"/>
        <v>0</v>
      </c>
      <c r="U252" s="48">
        <f t="shared" si="20"/>
        <v>0</v>
      </c>
      <c r="V252" s="132"/>
    </row>
    <row r="253" spans="1:22" ht="15" customHeight="1" x14ac:dyDescent="0.2">
      <c r="A253" s="135"/>
      <c r="B253" s="129"/>
      <c r="C253" s="157"/>
      <c r="D253" s="140"/>
      <c r="E253" s="123"/>
      <c r="F253" s="19">
        <v>144</v>
      </c>
      <c r="G253" s="25" t="s">
        <v>33</v>
      </c>
      <c r="H253" s="47">
        <v>500000</v>
      </c>
      <c r="I253" s="47">
        <v>500000</v>
      </c>
      <c r="J253" s="47">
        <v>500000</v>
      </c>
      <c r="K253" s="47">
        <v>500000</v>
      </c>
      <c r="L253" s="47">
        <v>500000</v>
      </c>
      <c r="M253" s="47">
        <v>500000</v>
      </c>
      <c r="N253" s="47">
        <v>500000</v>
      </c>
      <c r="O253" s="47">
        <v>500000</v>
      </c>
      <c r="P253" s="47">
        <v>500000</v>
      </c>
      <c r="Q253" s="47">
        <v>500000</v>
      </c>
      <c r="R253" s="47">
        <v>500000</v>
      </c>
      <c r="S253" s="47">
        <v>500000</v>
      </c>
      <c r="T253" s="55">
        <f t="shared" si="19"/>
        <v>6000000</v>
      </c>
      <c r="U253" s="48">
        <f t="shared" si="20"/>
        <v>500000</v>
      </c>
      <c r="V253" s="132"/>
    </row>
    <row r="254" spans="1:22" ht="15" thickBot="1" x14ac:dyDescent="0.25">
      <c r="A254" s="136"/>
      <c r="B254" s="130"/>
      <c r="C254" s="158"/>
      <c r="D254" s="160"/>
      <c r="E254" s="124"/>
      <c r="F254" s="18">
        <v>232</v>
      </c>
      <c r="G254" s="45" t="s">
        <v>21</v>
      </c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53"/>
      <c r="U254" s="53">
        <v>0</v>
      </c>
      <c r="V254" s="133"/>
    </row>
    <row r="255" spans="1:22" ht="15" x14ac:dyDescent="0.2">
      <c r="A255" s="134">
        <v>61</v>
      </c>
      <c r="B255" s="144"/>
      <c r="C255" s="144">
        <v>4065367</v>
      </c>
      <c r="D255" s="159" t="s">
        <v>89</v>
      </c>
      <c r="E255" s="98"/>
      <c r="F255" s="21">
        <v>111</v>
      </c>
      <c r="G255" s="41" t="s">
        <v>19</v>
      </c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55">
        <f t="shared" ref="T255:T286" si="21">SUM(H255:S255)</f>
        <v>0</v>
      </c>
      <c r="U255" s="55">
        <f t="shared" ref="U255:U263" si="22">T255/12</f>
        <v>0</v>
      </c>
      <c r="V255" s="131">
        <f>SUM(T255:U257)</f>
        <v>14083333.333333334</v>
      </c>
    </row>
    <row r="256" spans="1:22" ht="15" x14ac:dyDescent="0.2">
      <c r="A256" s="135"/>
      <c r="B256" s="145"/>
      <c r="C256" s="145"/>
      <c r="D256" s="140"/>
      <c r="E256" s="94" t="s">
        <v>99</v>
      </c>
      <c r="F256" s="19">
        <v>123</v>
      </c>
      <c r="G256" s="25" t="s">
        <v>126</v>
      </c>
      <c r="H256" s="47"/>
      <c r="I256" s="47"/>
      <c r="J256" s="47"/>
      <c r="K256" s="47"/>
      <c r="L256" s="47"/>
      <c r="M256" s="47"/>
      <c r="N256" s="47"/>
      <c r="O256" s="47">
        <v>1000000</v>
      </c>
      <c r="P256" s="47"/>
      <c r="Q256" s="47"/>
      <c r="R256" s="47"/>
      <c r="S256" s="47"/>
      <c r="T256" s="55">
        <f t="shared" si="21"/>
        <v>1000000</v>
      </c>
      <c r="U256" s="48">
        <f t="shared" si="22"/>
        <v>83333.333333333328</v>
      </c>
      <c r="V256" s="132"/>
    </row>
    <row r="257" spans="1:22" ht="15.75" thickBot="1" x14ac:dyDescent="0.25">
      <c r="A257" s="135"/>
      <c r="B257" s="145"/>
      <c r="C257" s="145"/>
      <c r="D257" s="140"/>
      <c r="E257" s="94"/>
      <c r="F257" s="19">
        <v>144</v>
      </c>
      <c r="G257" s="25" t="s">
        <v>33</v>
      </c>
      <c r="H257" s="49">
        <v>1000000</v>
      </c>
      <c r="I257" s="49">
        <v>1000000</v>
      </c>
      <c r="J257" s="49">
        <v>1000000</v>
      </c>
      <c r="K257" s="49">
        <v>1000000</v>
      </c>
      <c r="L257" s="49">
        <v>1000000</v>
      </c>
      <c r="M257" s="49">
        <v>1000000</v>
      </c>
      <c r="N257" s="49">
        <v>1000000</v>
      </c>
      <c r="O257" s="49">
        <v>1000000</v>
      </c>
      <c r="P257" s="49">
        <v>1000000</v>
      </c>
      <c r="Q257" s="49">
        <v>1000000</v>
      </c>
      <c r="R257" s="49">
        <v>1000000</v>
      </c>
      <c r="S257" s="49">
        <v>1000000</v>
      </c>
      <c r="T257" s="53">
        <f t="shared" si="21"/>
        <v>12000000</v>
      </c>
      <c r="U257" s="53">
        <f t="shared" si="22"/>
        <v>1000000</v>
      </c>
      <c r="V257" s="133"/>
    </row>
    <row r="258" spans="1:22" ht="15" x14ac:dyDescent="0.2">
      <c r="A258" s="134">
        <v>62</v>
      </c>
      <c r="B258" s="128"/>
      <c r="C258" s="144">
        <v>4901795</v>
      </c>
      <c r="D258" s="159" t="s">
        <v>116</v>
      </c>
      <c r="E258" s="98"/>
      <c r="F258" s="21">
        <v>111</v>
      </c>
      <c r="G258" s="41" t="s">
        <v>19</v>
      </c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55">
        <f t="shared" si="21"/>
        <v>0</v>
      </c>
      <c r="U258" s="55">
        <f t="shared" si="22"/>
        <v>0</v>
      </c>
      <c r="V258" s="131">
        <f>SUM(T258:U260)</f>
        <v>650000</v>
      </c>
    </row>
    <row r="259" spans="1:22" ht="15" x14ac:dyDescent="0.2">
      <c r="A259" s="135"/>
      <c r="B259" s="129"/>
      <c r="C259" s="145"/>
      <c r="D259" s="140"/>
      <c r="E259" s="94" t="s">
        <v>99</v>
      </c>
      <c r="F259" s="19">
        <v>123</v>
      </c>
      <c r="G259" s="25" t="s">
        <v>24</v>
      </c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55">
        <f t="shared" si="21"/>
        <v>0</v>
      </c>
      <c r="U259" s="48">
        <f t="shared" si="22"/>
        <v>0</v>
      </c>
      <c r="V259" s="132"/>
    </row>
    <row r="260" spans="1:22" ht="15.75" thickBot="1" x14ac:dyDescent="0.25">
      <c r="A260" s="135"/>
      <c r="B260" s="129"/>
      <c r="C260" s="145"/>
      <c r="D260" s="140"/>
      <c r="E260" s="94"/>
      <c r="F260" s="19">
        <v>144</v>
      </c>
      <c r="G260" s="45" t="s">
        <v>88</v>
      </c>
      <c r="H260" s="49"/>
      <c r="I260" s="49">
        <v>300000</v>
      </c>
      <c r="J260" s="49">
        <v>300000</v>
      </c>
      <c r="K260" s="49"/>
      <c r="L260" s="49"/>
      <c r="M260" s="49"/>
      <c r="N260" s="49"/>
      <c r="O260" s="49"/>
      <c r="P260" s="49"/>
      <c r="Q260" s="49"/>
      <c r="R260" s="49"/>
      <c r="S260" s="49"/>
      <c r="T260" s="53">
        <f t="shared" si="21"/>
        <v>600000</v>
      </c>
      <c r="U260" s="53">
        <f t="shared" si="22"/>
        <v>50000</v>
      </c>
      <c r="V260" s="133"/>
    </row>
    <row r="261" spans="1:22" ht="14.25" customHeight="1" x14ac:dyDescent="0.2">
      <c r="A261" s="134">
        <v>63</v>
      </c>
      <c r="B261" s="144"/>
      <c r="C261" s="144">
        <v>1036811</v>
      </c>
      <c r="D261" s="159" t="s">
        <v>90</v>
      </c>
      <c r="E261" s="98"/>
      <c r="F261" s="21">
        <v>111</v>
      </c>
      <c r="G261" s="41" t="s">
        <v>19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55">
        <f t="shared" si="21"/>
        <v>0</v>
      </c>
      <c r="U261" s="55">
        <f t="shared" si="22"/>
        <v>0</v>
      </c>
      <c r="V261" s="131">
        <f>SUM(T261:U265)</f>
        <v>6500000</v>
      </c>
    </row>
    <row r="262" spans="1:22" ht="14.25" customHeight="1" x14ac:dyDescent="0.2">
      <c r="A262" s="135"/>
      <c r="B262" s="145"/>
      <c r="C262" s="145"/>
      <c r="D262" s="140"/>
      <c r="E262" s="94"/>
      <c r="F262" s="19">
        <v>123</v>
      </c>
      <c r="G262" s="25" t="s">
        <v>24</v>
      </c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55">
        <f t="shared" si="21"/>
        <v>0</v>
      </c>
      <c r="U262" s="48">
        <f t="shared" si="22"/>
        <v>0</v>
      </c>
      <c r="V262" s="132"/>
    </row>
    <row r="263" spans="1:22" ht="14.25" customHeight="1" x14ac:dyDescent="0.2">
      <c r="A263" s="135"/>
      <c r="B263" s="145"/>
      <c r="C263" s="145"/>
      <c r="D263" s="140"/>
      <c r="E263" s="94" t="s">
        <v>99</v>
      </c>
      <c r="F263" s="19">
        <v>125</v>
      </c>
      <c r="G263" s="25" t="s">
        <v>32</v>
      </c>
      <c r="H263" s="76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55">
        <f t="shared" si="21"/>
        <v>0</v>
      </c>
      <c r="U263" s="48">
        <f t="shared" si="22"/>
        <v>0</v>
      </c>
      <c r="V263" s="132"/>
    </row>
    <row r="264" spans="1:22" ht="14.25" customHeight="1" x14ac:dyDescent="0.2">
      <c r="A264" s="135"/>
      <c r="B264" s="145"/>
      <c r="C264" s="145"/>
      <c r="D264" s="140"/>
      <c r="E264" s="94"/>
      <c r="F264" s="19">
        <v>131</v>
      </c>
      <c r="G264" s="25" t="s">
        <v>26</v>
      </c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5">
        <f t="shared" si="21"/>
        <v>0</v>
      </c>
      <c r="U264" s="48"/>
      <c r="V264" s="132"/>
    </row>
    <row r="265" spans="1:22" ht="15" customHeight="1" thickBot="1" x14ac:dyDescent="0.25">
      <c r="A265" s="136"/>
      <c r="B265" s="146"/>
      <c r="C265" s="146"/>
      <c r="D265" s="140"/>
      <c r="E265" s="94"/>
      <c r="F265" s="19">
        <v>144</v>
      </c>
      <c r="G265" s="25" t="s">
        <v>88</v>
      </c>
      <c r="H265" s="49">
        <v>500000</v>
      </c>
      <c r="I265" s="49">
        <v>500000</v>
      </c>
      <c r="J265" s="49">
        <v>500000</v>
      </c>
      <c r="K265" s="49">
        <v>500000</v>
      </c>
      <c r="L265" s="49">
        <v>500000</v>
      </c>
      <c r="M265" s="49">
        <v>500000</v>
      </c>
      <c r="N265" s="49">
        <v>500000</v>
      </c>
      <c r="O265" s="49">
        <v>500000</v>
      </c>
      <c r="P265" s="49">
        <v>500000</v>
      </c>
      <c r="Q265" s="49">
        <v>500000</v>
      </c>
      <c r="R265" s="49">
        <v>500000</v>
      </c>
      <c r="S265" s="49">
        <v>500000</v>
      </c>
      <c r="T265" s="61">
        <f t="shared" si="21"/>
        <v>6000000</v>
      </c>
      <c r="U265" s="53">
        <v>500000</v>
      </c>
      <c r="V265" s="133"/>
    </row>
    <row r="266" spans="1:22" ht="14.25" customHeight="1" x14ac:dyDescent="0.2">
      <c r="A266" s="134">
        <v>64</v>
      </c>
      <c r="B266" s="144"/>
      <c r="C266" s="144">
        <v>1637481</v>
      </c>
      <c r="D266" s="159" t="s">
        <v>91</v>
      </c>
      <c r="E266" s="98"/>
      <c r="F266" s="21">
        <v>111</v>
      </c>
      <c r="G266" s="41" t="s">
        <v>19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55">
        <f t="shared" si="21"/>
        <v>0</v>
      </c>
      <c r="U266" s="55">
        <f>T266/12</f>
        <v>0</v>
      </c>
      <c r="V266" s="131">
        <f>SUM(T266:U267)</f>
        <v>3900000</v>
      </c>
    </row>
    <row r="267" spans="1:22" ht="15" customHeight="1" thickBot="1" x14ac:dyDescent="0.25">
      <c r="A267" s="136"/>
      <c r="B267" s="145"/>
      <c r="C267" s="145"/>
      <c r="D267" s="140"/>
      <c r="E267" s="94"/>
      <c r="F267" s="19">
        <v>144</v>
      </c>
      <c r="G267" s="42" t="s">
        <v>33</v>
      </c>
      <c r="H267" s="49">
        <v>300000</v>
      </c>
      <c r="I267" s="49">
        <v>300000</v>
      </c>
      <c r="J267" s="49">
        <v>300000</v>
      </c>
      <c r="K267" s="49">
        <v>300000</v>
      </c>
      <c r="L267" s="49">
        <v>300000</v>
      </c>
      <c r="M267" s="49">
        <v>300000</v>
      </c>
      <c r="N267" s="49">
        <v>300000</v>
      </c>
      <c r="O267" s="49">
        <v>300000</v>
      </c>
      <c r="P267" s="49">
        <v>300000</v>
      </c>
      <c r="Q267" s="49">
        <v>300000</v>
      </c>
      <c r="R267" s="49">
        <v>300000</v>
      </c>
      <c r="S267" s="49">
        <v>300000</v>
      </c>
      <c r="T267" s="53">
        <f t="shared" si="21"/>
        <v>3600000</v>
      </c>
      <c r="U267" s="53">
        <f>T267/12</f>
        <v>300000</v>
      </c>
      <c r="V267" s="133"/>
    </row>
    <row r="268" spans="1:22" ht="14.25" customHeight="1" x14ac:dyDescent="0.2">
      <c r="A268" s="134">
        <v>65</v>
      </c>
      <c r="B268" s="134"/>
      <c r="C268" s="147">
        <v>4404196</v>
      </c>
      <c r="D268" s="159" t="s">
        <v>103</v>
      </c>
      <c r="E268" s="106"/>
      <c r="F268" s="21">
        <v>111</v>
      </c>
      <c r="G268" s="25" t="s">
        <v>19</v>
      </c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5">
        <f t="shared" si="21"/>
        <v>0</v>
      </c>
      <c r="U268" s="55">
        <f>T268/12</f>
        <v>0</v>
      </c>
      <c r="V268" s="131">
        <f>SUM(T268:U271)</f>
        <v>5200000</v>
      </c>
    </row>
    <row r="269" spans="1:22" ht="14.25" customHeight="1" x14ac:dyDescent="0.2">
      <c r="A269" s="135"/>
      <c r="B269" s="135"/>
      <c r="C269" s="148"/>
      <c r="D269" s="140"/>
      <c r="E269" s="140" t="s">
        <v>99</v>
      </c>
      <c r="F269" s="19">
        <v>131</v>
      </c>
      <c r="G269" s="25" t="s">
        <v>26</v>
      </c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5">
        <f t="shared" si="21"/>
        <v>0</v>
      </c>
      <c r="U269" s="48"/>
      <c r="V269" s="132"/>
    </row>
    <row r="270" spans="1:22" ht="14.25" customHeight="1" x14ac:dyDescent="0.2">
      <c r="A270" s="135"/>
      <c r="B270" s="135"/>
      <c r="C270" s="148"/>
      <c r="D270" s="140"/>
      <c r="E270" s="140"/>
      <c r="F270" s="19">
        <v>144</v>
      </c>
      <c r="G270" s="25" t="s">
        <v>88</v>
      </c>
      <c r="H270" s="47">
        <v>400000</v>
      </c>
      <c r="I270" s="47">
        <v>400000</v>
      </c>
      <c r="J270" s="47">
        <v>400000</v>
      </c>
      <c r="K270" s="47">
        <v>400000</v>
      </c>
      <c r="L270" s="47">
        <v>400000</v>
      </c>
      <c r="M270" s="47">
        <v>400000</v>
      </c>
      <c r="N270" s="47">
        <v>400000</v>
      </c>
      <c r="O270" s="47">
        <v>400000</v>
      </c>
      <c r="P270" s="47">
        <v>400000</v>
      </c>
      <c r="Q270" s="47">
        <v>400000</v>
      </c>
      <c r="R270" s="47">
        <v>400000</v>
      </c>
      <c r="S270" s="47">
        <v>400000</v>
      </c>
      <c r="T270" s="55">
        <f t="shared" si="21"/>
        <v>4800000</v>
      </c>
      <c r="U270" s="48">
        <f>T270/12</f>
        <v>400000</v>
      </c>
      <c r="V270" s="132"/>
    </row>
    <row r="271" spans="1:22" ht="15" customHeight="1" thickBot="1" x14ac:dyDescent="0.25">
      <c r="A271" s="136"/>
      <c r="B271" s="136"/>
      <c r="C271" s="149"/>
      <c r="D271" s="160"/>
      <c r="E271" s="107"/>
      <c r="F271" s="18">
        <v>232</v>
      </c>
      <c r="G271" s="42" t="s">
        <v>21</v>
      </c>
      <c r="H271" s="63"/>
      <c r="I271" s="63"/>
      <c r="J271" s="63"/>
      <c r="K271" s="63"/>
      <c r="L271" s="63"/>
      <c r="M271" s="63"/>
      <c r="N271" s="63"/>
      <c r="O271" s="63"/>
      <c r="P271" s="49"/>
      <c r="Q271" s="49"/>
      <c r="R271" s="63"/>
      <c r="S271" s="63"/>
      <c r="T271" s="53">
        <f t="shared" si="21"/>
        <v>0</v>
      </c>
      <c r="U271" s="53">
        <f>T271/12</f>
        <v>0</v>
      </c>
      <c r="V271" s="133"/>
    </row>
    <row r="272" spans="1:22" ht="14.25" customHeight="1" x14ac:dyDescent="0.2">
      <c r="A272" s="134">
        <v>66</v>
      </c>
      <c r="B272" s="134"/>
      <c r="C272" s="147">
        <v>2297580</v>
      </c>
      <c r="D272" s="159" t="s">
        <v>113</v>
      </c>
      <c r="E272" s="98"/>
      <c r="F272" s="21">
        <v>144</v>
      </c>
      <c r="G272" s="25" t="s">
        <v>33</v>
      </c>
      <c r="H272" s="59">
        <v>150000</v>
      </c>
      <c r="I272" s="59">
        <v>150000</v>
      </c>
      <c r="J272" s="59">
        <v>150000</v>
      </c>
      <c r="K272" s="59">
        <v>150000</v>
      </c>
      <c r="L272" s="59">
        <v>150000</v>
      </c>
      <c r="M272" s="59">
        <v>150000</v>
      </c>
      <c r="N272" s="59">
        <v>150000</v>
      </c>
      <c r="O272" s="59">
        <v>150000</v>
      </c>
      <c r="P272" s="59">
        <v>150000</v>
      </c>
      <c r="Q272" s="59">
        <v>150000</v>
      </c>
      <c r="R272" s="59">
        <v>150000</v>
      </c>
      <c r="S272" s="59">
        <v>150000</v>
      </c>
      <c r="T272" s="55">
        <f t="shared" si="21"/>
        <v>1800000</v>
      </c>
      <c r="U272" s="55">
        <f>T272/12</f>
        <v>150000</v>
      </c>
      <c r="V272" s="131">
        <f>SUM(T272:U277)</f>
        <v>1950000</v>
      </c>
    </row>
    <row r="273" spans="1:22" ht="14.25" customHeight="1" x14ac:dyDescent="0.2">
      <c r="A273" s="135"/>
      <c r="B273" s="135"/>
      <c r="C273" s="148"/>
      <c r="D273" s="140"/>
      <c r="E273" s="94"/>
      <c r="F273" s="19">
        <v>144</v>
      </c>
      <c r="G273" s="25" t="s">
        <v>26</v>
      </c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5">
        <f t="shared" si="21"/>
        <v>0</v>
      </c>
      <c r="U273" s="48"/>
      <c r="V273" s="132"/>
    </row>
    <row r="274" spans="1:22" ht="14.25" customHeight="1" x14ac:dyDescent="0.2">
      <c r="A274" s="135"/>
      <c r="B274" s="135"/>
      <c r="C274" s="148"/>
      <c r="D274" s="140"/>
      <c r="E274" s="123" t="s">
        <v>99</v>
      </c>
      <c r="F274" s="19">
        <v>144</v>
      </c>
      <c r="G274" s="25" t="s">
        <v>22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59"/>
      <c r="R274" s="59"/>
      <c r="S274" s="59"/>
      <c r="T274" s="55">
        <f t="shared" si="21"/>
        <v>0</v>
      </c>
      <c r="U274" s="48">
        <f>T274/12</f>
        <v>0</v>
      </c>
      <c r="V274" s="132"/>
    </row>
    <row r="275" spans="1:22" ht="14.25" customHeight="1" x14ac:dyDescent="0.2">
      <c r="A275" s="135"/>
      <c r="B275" s="135"/>
      <c r="C275" s="148"/>
      <c r="D275" s="140"/>
      <c r="E275" s="123"/>
      <c r="F275" s="19">
        <v>123</v>
      </c>
      <c r="G275" s="25" t="s">
        <v>24</v>
      </c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55">
        <f t="shared" si="21"/>
        <v>0</v>
      </c>
      <c r="U275" s="48">
        <f>T275/12</f>
        <v>0</v>
      </c>
      <c r="V275" s="132"/>
    </row>
    <row r="276" spans="1:22" ht="14.25" customHeight="1" x14ac:dyDescent="0.2">
      <c r="A276" s="135"/>
      <c r="B276" s="135"/>
      <c r="C276" s="148"/>
      <c r="D276" s="140"/>
      <c r="E276" s="94"/>
      <c r="F276" s="19">
        <v>125</v>
      </c>
      <c r="G276" s="25" t="s">
        <v>32</v>
      </c>
      <c r="H276" s="76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55">
        <f t="shared" si="21"/>
        <v>0</v>
      </c>
      <c r="U276" s="48">
        <f>T276/12</f>
        <v>0</v>
      </c>
      <c r="V276" s="132"/>
    </row>
    <row r="277" spans="1:22" ht="15" customHeight="1" thickBot="1" x14ac:dyDescent="0.25">
      <c r="A277" s="136"/>
      <c r="B277" s="136"/>
      <c r="C277" s="149"/>
      <c r="D277" s="160"/>
      <c r="E277" s="97"/>
      <c r="F277" s="18">
        <v>232</v>
      </c>
      <c r="G277" s="42" t="s">
        <v>21</v>
      </c>
      <c r="H277" s="63"/>
      <c r="I277" s="63"/>
      <c r="J277" s="63"/>
      <c r="K277" s="63"/>
      <c r="L277" s="63"/>
      <c r="M277" s="63"/>
      <c r="N277" s="63"/>
      <c r="O277" s="63"/>
      <c r="P277" s="49"/>
      <c r="Q277" s="49"/>
      <c r="R277" s="63"/>
      <c r="S277" s="63"/>
      <c r="T277" s="53">
        <f t="shared" si="21"/>
        <v>0</v>
      </c>
      <c r="U277" s="53">
        <f>T277/12</f>
        <v>0</v>
      </c>
      <c r="V277" s="133"/>
    </row>
    <row r="278" spans="1:22" ht="14.25" customHeight="1" x14ac:dyDescent="0.2">
      <c r="A278" s="134">
        <v>67</v>
      </c>
      <c r="B278" s="128"/>
      <c r="C278" s="144">
        <v>6636039</v>
      </c>
      <c r="D278" s="159" t="s">
        <v>92</v>
      </c>
      <c r="E278" s="98"/>
      <c r="F278" s="21">
        <v>144</v>
      </c>
      <c r="G278" s="25" t="s">
        <v>88</v>
      </c>
      <c r="H278" s="59">
        <v>700000</v>
      </c>
      <c r="I278" s="59">
        <v>700000</v>
      </c>
      <c r="J278" s="59">
        <v>700000</v>
      </c>
      <c r="K278" s="59">
        <v>700000</v>
      </c>
      <c r="L278" s="59">
        <v>585000</v>
      </c>
      <c r="M278" s="59">
        <v>700000</v>
      </c>
      <c r="N278" s="59">
        <v>700000</v>
      </c>
      <c r="O278" s="59">
        <v>490000</v>
      </c>
      <c r="P278" s="59">
        <v>700000</v>
      </c>
      <c r="Q278" s="59">
        <v>607000</v>
      </c>
      <c r="R278" s="59">
        <v>700000</v>
      </c>
      <c r="S278" s="59">
        <v>700000</v>
      </c>
      <c r="T278" s="55">
        <f t="shared" si="21"/>
        <v>7982000</v>
      </c>
      <c r="U278" s="55">
        <f>T278/12</f>
        <v>665166.66666666663</v>
      </c>
      <c r="V278" s="131">
        <f>SUM(T278:U283)</f>
        <v>8647166.666666666</v>
      </c>
    </row>
    <row r="279" spans="1:22" ht="14.25" customHeight="1" x14ac:dyDescent="0.2">
      <c r="A279" s="135"/>
      <c r="B279" s="129"/>
      <c r="C279" s="145"/>
      <c r="D279" s="140"/>
      <c r="E279" s="94"/>
      <c r="F279" s="19">
        <v>145</v>
      </c>
      <c r="G279" s="25" t="s">
        <v>26</v>
      </c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5">
        <f t="shared" si="21"/>
        <v>0</v>
      </c>
      <c r="U279" s="48"/>
      <c r="V279" s="132"/>
    </row>
    <row r="280" spans="1:22" ht="14.25" customHeight="1" x14ac:dyDescent="0.2">
      <c r="A280" s="135"/>
      <c r="B280" s="129"/>
      <c r="C280" s="145"/>
      <c r="D280" s="140"/>
      <c r="E280" s="123" t="s">
        <v>99</v>
      </c>
      <c r="F280" s="19">
        <v>145</v>
      </c>
      <c r="G280" s="25" t="s">
        <v>22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59"/>
      <c r="R280" s="59"/>
      <c r="S280" s="59"/>
      <c r="T280" s="55">
        <f t="shared" si="21"/>
        <v>0</v>
      </c>
      <c r="U280" s="48">
        <f t="shared" ref="U280:U287" si="23">T280/12</f>
        <v>0</v>
      </c>
      <c r="V280" s="132"/>
    </row>
    <row r="281" spans="1:22" ht="14.25" customHeight="1" x14ac:dyDescent="0.2">
      <c r="A281" s="135"/>
      <c r="B281" s="129"/>
      <c r="C281" s="145"/>
      <c r="D281" s="140"/>
      <c r="E281" s="123"/>
      <c r="F281" s="19">
        <v>145</v>
      </c>
      <c r="G281" s="25" t="s">
        <v>24</v>
      </c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55">
        <f t="shared" si="21"/>
        <v>0</v>
      </c>
      <c r="U281" s="48">
        <f t="shared" si="23"/>
        <v>0</v>
      </c>
      <c r="V281" s="132"/>
    </row>
    <row r="282" spans="1:22" ht="14.25" customHeight="1" x14ac:dyDescent="0.2">
      <c r="A282" s="135"/>
      <c r="B282" s="129"/>
      <c r="C282" s="145"/>
      <c r="D282" s="140"/>
      <c r="E282" s="94"/>
      <c r="F282" s="19">
        <v>145</v>
      </c>
      <c r="G282" s="25" t="s">
        <v>32</v>
      </c>
      <c r="H282" s="76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55">
        <f t="shared" si="21"/>
        <v>0</v>
      </c>
      <c r="U282" s="48">
        <f t="shared" si="23"/>
        <v>0</v>
      </c>
      <c r="V282" s="132"/>
    </row>
    <row r="283" spans="1:22" ht="15" customHeight="1" thickBot="1" x14ac:dyDescent="0.25">
      <c r="A283" s="136"/>
      <c r="B283" s="130"/>
      <c r="C283" s="146"/>
      <c r="D283" s="160"/>
      <c r="E283" s="97"/>
      <c r="F283" s="18">
        <v>232</v>
      </c>
      <c r="G283" s="42" t="s">
        <v>21</v>
      </c>
      <c r="H283" s="63"/>
      <c r="I283" s="63"/>
      <c r="J283" s="63"/>
      <c r="K283" s="63"/>
      <c r="L283" s="63"/>
      <c r="M283" s="63"/>
      <c r="N283" s="63"/>
      <c r="O283" s="63"/>
      <c r="P283" s="49"/>
      <c r="Q283" s="49"/>
      <c r="R283" s="63"/>
      <c r="S283" s="63"/>
      <c r="T283" s="53">
        <f t="shared" si="21"/>
        <v>0</v>
      </c>
      <c r="U283" s="53">
        <f t="shared" si="23"/>
        <v>0</v>
      </c>
      <c r="V283" s="133"/>
    </row>
    <row r="284" spans="1:22" ht="14.25" customHeight="1" x14ac:dyDescent="0.2">
      <c r="A284" s="201">
        <v>68</v>
      </c>
      <c r="B284" s="142"/>
      <c r="C284" s="142">
        <v>3711733</v>
      </c>
      <c r="D284" s="161" t="s">
        <v>93</v>
      </c>
      <c r="E284" s="91"/>
      <c r="F284" s="16">
        <v>111</v>
      </c>
      <c r="G284" s="39" t="s">
        <v>19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55">
        <f t="shared" si="21"/>
        <v>0</v>
      </c>
      <c r="U284" s="55">
        <f t="shared" si="23"/>
        <v>0</v>
      </c>
      <c r="V284" s="141">
        <f>SUM(T284:U287)</f>
        <v>3900000</v>
      </c>
    </row>
    <row r="285" spans="1:22" ht="14.25" customHeight="1" x14ac:dyDescent="0.2">
      <c r="A285" s="202"/>
      <c r="B285" s="129"/>
      <c r="C285" s="129"/>
      <c r="D285" s="140"/>
      <c r="E285" s="123" t="s">
        <v>99</v>
      </c>
      <c r="F285" s="38">
        <v>113</v>
      </c>
      <c r="G285" s="25" t="s">
        <v>20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55">
        <f t="shared" si="21"/>
        <v>0</v>
      </c>
      <c r="U285" s="55">
        <f t="shared" si="23"/>
        <v>0</v>
      </c>
      <c r="V285" s="132"/>
    </row>
    <row r="286" spans="1:22" ht="14.25" customHeight="1" x14ac:dyDescent="0.2">
      <c r="A286" s="202"/>
      <c r="B286" s="129"/>
      <c r="C286" s="129"/>
      <c r="D286" s="140"/>
      <c r="E286" s="123"/>
      <c r="F286" s="16">
        <v>144</v>
      </c>
      <c r="G286" s="39" t="s">
        <v>88</v>
      </c>
      <c r="H286" s="47">
        <v>0</v>
      </c>
      <c r="I286" s="47">
        <v>0</v>
      </c>
      <c r="J286" s="47">
        <v>400000</v>
      </c>
      <c r="K286" s="47">
        <v>400000</v>
      </c>
      <c r="L286" s="47">
        <v>400000</v>
      </c>
      <c r="M286" s="47">
        <v>400000</v>
      </c>
      <c r="N286" s="47">
        <v>400000</v>
      </c>
      <c r="O286" s="47">
        <v>400000</v>
      </c>
      <c r="P286" s="47">
        <v>400000</v>
      </c>
      <c r="Q286" s="47">
        <v>400000</v>
      </c>
      <c r="R286" s="47">
        <v>400000</v>
      </c>
      <c r="S286" s="47"/>
      <c r="T286" s="55">
        <f t="shared" si="21"/>
        <v>3600000</v>
      </c>
      <c r="U286" s="55">
        <f t="shared" si="23"/>
        <v>300000</v>
      </c>
      <c r="V286" s="132"/>
    </row>
    <row r="287" spans="1:22" ht="14.25" customHeight="1" thickBot="1" x14ac:dyDescent="0.25">
      <c r="A287" s="203"/>
      <c r="B287" s="129"/>
      <c r="C287" s="129"/>
      <c r="D287" s="140"/>
      <c r="E287" s="94"/>
      <c r="F287" s="33">
        <v>232</v>
      </c>
      <c r="G287" s="40" t="s">
        <v>21</v>
      </c>
      <c r="H287" s="49"/>
      <c r="I287" s="50"/>
      <c r="J287" s="49"/>
      <c r="K287" s="50"/>
      <c r="L287" s="50"/>
      <c r="M287" s="50"/>
      <c r="N287" s="50"/>
      <c r="O287" s="50"/>
      <c r="P287" s="50"/>
      <c r="Q287" s="50"/>
      <c r="R287" s="51"/>
      <c r="S287" s="52"/>
      <c r="T287" s="53">
        <f>SUM(H287:S287)</f>
        <v>0</v>
      </c>
      <c r="U287" s="53">
        <f t="shared" si="23"/>
        <v>0</v>
      </c>
      <c r="V287" s="133"/>
    </row>
    <row r="288" spans="1:22" ht="15" customHeight="1" x14ac:dyDescent="0.2">
      <c r="A288" s="134">
        <v>69</v>
      </c>
      <c r="B288" s="178"/>
      <c r="C288" s="144">
        <v>4330178</v>
      </c>
      <c r="D288" s="217" t="s">
        <v>114</v>
      </c>
      <c r="E288" s="125" t="s">
        <v>99</v>
      </c>
      <c r="F288" s="109">
        <v>144</v>
      </c>
      <c r="G288" s="110" t="s">
        <v>88</v>
      </c>
      <c r="H288" s="56">
        <v>2000000</v>
      </c>
      <c r="I288" s="56">
        <v>2000000</v>
      </c>
      <c r="J288" s="56">
        <v>2000000</v>
      </c>
      <c r="K288" s="56">
        <v>2000000</v>
      </c>
      <c r="L288" s="56">
        <v>2000000</v>
      </c>
      <c r="M288" s="56">
        <v>2000000</v>
      </c>
      <c r="N288" s="56">
        <v>2000000</v>
      </c>
      <c r="O288" s="56">
        <v>2000000</v>
      </c>
      <c r="P288" s="56">
        <v>2000000</v>
      </c>
      <c r="Q288" s="56">
        <v>2000000</v>
      </c>
      <c r="R288" s="56">
        <v>2000000</v>
      </c>
      <c r="S288" s="56">
        <v>2000000</v>
      </c>
      <c r="T288" s="55">
        <f>SUM(H288:S288)</f>
        <v>24000000</v>
      </c>
      <c r="U288" s="55">
        <f>T288/12</f>
        <v>2000000</v>
      </c>
      <c r="V288" s="131">
        <f>SUM(T288:U292)</f>
        <v>26000000</v>
      </c>
    </row>
    <row r="289" spans="1:22" ht="14.25" customHeight="1" x14ac:dyDescent="0.2">
      <c r="A289" s="135"/>
      <c r="B289" s="179"/>
      <c r="C289" s="145"/>
      <c r="D289" s="218"/>
      <c r="E289" s="126"/>
      <c r="F289" s="111">
        <v>113</v>
      </c>
      <c r="G289" s="112" t="s">
        <v>20</v>
      </c>
      <c r="H289" s="81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55">
        <f>SUM(H289:S289)</f>
        <v>0</v>
      </c>
      <c r="U289" s="48">
        <f>T289/12</f>
        <v>0</v>
      </c>
      <c r="V289" s="132"/>
    </row>
    <row r="290" spans="1:22" ht="14.25" customHeight="1" x14ac:dyDescent="0.2">
      <c r="A290" s="135"/>
      <c r="B290" s="179"/>
      <c r="C290" s="145"/>
      <c r="D290" s="218"/>
      <c r="E290" s="126"/>
      <c r="F290" s="111">
        <v>131</v>
      </c>
      <c r="G290" s="112" t="s">
        <v>26</v>
      </c>
      <c r="H290" s="81"/>
      <c r="I290" s="47"/>
      <c r="J290" s="47"/>
      <c r="K290" s="47"/>
      <c r="L290" s="47"/>
      <c r="M290" s="47"/>
      <c r="N290" s="47"/>
      <c r="O290" s="47"/>
      <c r="P290" s="47"/>
      <c r="Q290" s="59"/>
      <c r="R290" s="59"/>
      <c r="S290" s="59"/>
      <c r="T290" s="55">
        <f>SUM(H290:S290)</f>
        <v>0</v>
      </c>
      <c r="U290" s="48"/>
      <c r="V290" s="132"/>
    </row>
    <row r="291" spans="1:22" ht="14.25" customHeight="1" x14ac:dyDescent="0.2">
      <c r="A291" s="135"/>
      <c r="B291" s="179"/>
      <c r="C291" s="145"/>
      <c r="D291" s="218"/>
      <c r="E291" s="126"/>
      <c r="F291" s="111">
        <v>133</v>
      </c>
      <c r="G291" s="112" t="s">
        <v>22</v>
      </c>
      <c r="H291" s="81"/>
      <c r="I291" s="47"/>
      <c r="J291" s="47"/>
      <c r="K291" s="47"/>
      <c r="L291" s="47"/>
      <c r="M291" s="47"/>
      <c r="N291" s="47"/>
      <c r="O291" s="47"/>
      <c r="P291" s="47"/>
      <c r="Q291" s="55"/>
      <c r="R291" s="55"/>
      <c r="S291" s="55"/>
      <c r="T291" s="55">
        <f>SUM(H291:S291)</f>
        <v>0</v>
      </c>
      <c r="U291" s="48">
        <f>T291/12</f>
        <v>0</v>
      </c>
      <c r="V291" s="132"/>
    </row>
    <row r="292" spans="1:22" ht="15" customHeight="1" thickBot="1" x14ac:dyDescent="0.25">
      <c r="A292" s="136"/>
      <c r="B292" s="180"/>
      <c r="C292" s="146"/>
      <c r="D292" s="219"/>
      <c r="E292" s="127"/>
      <c r="F292" s="113">
        <v>232</v>
      </c>
      <c r="G292" s="114" t="s">
        <v>21</v>
      </c>
      <c r="H292" s="108"/>
      <c r="I292" s="61"/>
      <c r="J292" s="49"/>
      <c r="K292" s="61"/>
      <c r="L292" s="61"/>
      <c r="M292" s="61"/>
      <c r="N292" s="61"/>
      <c r="O292" s="61"/>
      <c r="P292" s="61"/>
      <c r="Q292" s="61"/>
      <c r="R292" s="61"/>
      <c r="S292" s="61"/>
      <c r="T292" s="53"/>
      <c r="U292" s="53">
        <v>0</v>
      </c>
      <c r="V292" s="133"/>
    </row>
    <row r="293" spans="1:22" ht="14.25" customHeight="1" x14ac:dyDescent="0.2">
      <c r="A293" s="134">
        <v>70</v>
      </c>
      <c r="B293" s="128"/>
      <c r="C293" s="119">
        <v>6989388</v>
      </c>
      <c r="D293" s="159" t="s">
        <v>115</v>
      </c>
      <c r="E293" s="122" t="s">
        <v>99</v>
      </c>
      <c r="F293" s="109">
        <v>144</v>
      </c>
      <c r="G293" s="110" t="s">
        <v>88</v>
      </c>
      <c r="H293" s="56">
        <v>1700000</v>
      </c>
      <c r="I293" s="56">
        <v>1700000</v>
      </c>
      <c r="J293" s="56">
        <v>1700000</v>
      </c>
      <c r="K293" s="56">
        <v>1700000</v>
      </c>
      <c r="L293" s="56">
        <v>1700000</v>
      </c>
      <c r="M293" s="56">
        <v>1700000</v>
      </c>
      <c r="N293" s="56">
        <v>1700000</v>
      </c>
      <c r="O293" s="56">
        <v>1700000</v>
      </c>
      <c r="P293" s="56">
        <v>1700000</v>
      </c>
      <c r="Q293" s="56">
        <v>1700000</v>
      </c>
      <c r="R293" s="56">
        <v>1700000</v>
      </c>
      <c r="S293" s="56">
        <v>1700000</v>
      </c>
      <c r="T293" s="55">
        <f>SUM(H293:S293)</f>
        <v>20400000</v>
      </c>
      <c r="U293" s="55">
        <f>T293/12</f>
        <v>1700000</v>
      </c>
      <c r="V293" s="131">
        <f>SUM(T293:U297)</f>
        <v>22100000</v>
      </c>
    </row>
    <row r="294" spans="1:22" ht="14.25" customHeight="1" x14ac:dyDescent="0.2">
      <c r="A294" s="135"/>
      <c r="B294" s="129"/>
      <c r="C294" s="120"/>
      <c r="D294" s="140"/>
      <c r="E294" s="123"/>
      <c r="F294" s="111">
        <v>113</v>
      </c>
      <c r="G294" s="112" t="s">
        <v>20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55">
        <f t="shared" ref="T294:T302" si="24">SUM(H294:S294)</f>
        <v>0</v>
      </c>
      <c r="U294" s="55">
        <f t="shared" ref="U294:U302" si="25">T294/12</f>
        <v>0</v>
      </c>
      <c r="V294" s="132"/>
    </row>
    <row r="295" spans="1:22" ht="14.25" customHeight="1" x14ac:dyDescent="0.2">
      <c r="A295" s="135"/>
      <c r="B295" s="129"/>
      <c r="C295" s="120"/>
      <c r="D295" s="140"/>
      <c r="E295" s="123"/>
      <c r="F295" s="111">
        <v>131</v>
      </c>
      <c r="G295" s="112" t="s">
        <v>26</v>
      </c>
      <c r="H295" s="47"/>
      <c r="I295" s="47"/>
      <c r="J295" s="47"/>
      <c r="K295" s="47"/>
      <c r="L295" s="47"/>
      <c r="M295" s="47"/>
      <c r="N295" s="47"/>
      <c r="O295" s="59"/>
      <c r="P295" s="59"/>
      <c r="Q295" s="59"/>
      <c r="R295" s="59"/>
      <c r="S295" s="59"/>
      <c r="T295" s="55">
        <f t="shared" si="24"/>
        <v>0</v>
      </c>
      <c r="U295" s="55">
        <f t="shared" si="25"/>
        <v>0</v>
      </c>
      <c r="V295" s="132"/>
    </row>
    <row r="296" spans="1:22" ht="14.25" customHeight="1" x14ac:dyDescent="0.2">
      <c r="A296" s="135"/>
      <c r="B296" s="129"/>
      <c r="C296" s="120"/>
      <c r="D296" s="140"/>
      <c r="E296" s="123"/>
      <c r="F296" s="19">
        <v>133</v>
      </c>
      <c r="G296" s="25" t="s">
        <v>22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59"/>
      <c r="R296" s="59"/>
      <c r="S296" s="62"/>
      <c r="T296" s="55">
        <f t="shared" si="24"/>
        <v>0</v>
      </c>
      <c r="U296" s="55">
        <f t="shared" si="25"/>
        <v>0</v>
      </c>
      <c r="V296" s="132"/>
    </row>
    <row r="297" spans="1:22" ht="15" customHeight="1" thickBot="1" x14ac:dyDescent="0.25">
      <c r="A297" s="136"/>
      <c r="B297" s="130"/>
      <c r="C297" s="121"/>
      <c r="D297" s="160"/>
      <c r="E297" s="124"/>
      <c r="F297" s="17">
        <v>232</v>
      </c>
      <c r="G297" s="43" t="s">
        <v>21</v>
      </c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63"/>
      <c r="T297" s="55">
        <f t="shared" si="24"/>
        <v>0</v>
      </c>
      <c r="U297" s="55">
        <f t="shared" si="25"/>
        <v>0</v>
      </c>
      <c r="V297" s="133"/>
    </row>
    <row r="298" spans="1:22" ht="15" customHeight="1" x14ac:dyDescent="0.2">
      <c r="A298" s="134">
        <v>71</v>
      </c>
      <c r="B298" s="115"/>
      <c r="C298" s="119">
        <v>5544811</v>
      </c>
      <c r="D298" s="159" t="s">
        <v>118</v>
      </c>
      <c r="E298" s="122" t="s">
        <v>99</v>
      </c>
      <c r="F298" s="109">
        <v>144</v>
      </c>
      <c r="G298" s="110" t="s">
        <v>88</v>
      </c>
      <c r="H298" s="56"/>
      <c r="I298" s="56">
        <v>800000</v>
      </c>
      <c r="J298" s="56">
        <v>800000</v>
      </c>
      <c r="K298" s="56">
        <v>800000</v>
      </c>
      <c r="L298" s="56">
        <v>800000</v>
      </c>
      <c r="M298" s="56">
        <v>800000</v>
      </c>
      <c r="N298" s="56">
        <v>800000</v>
      </c>
      <c r="O298" s="56">
        <v>800000</v>
      </c>
      <c r="P298" s="56">
        <v>800000</v>
      </c>
      <c r="Q298" s="56">
        <v>800000</v>
      </c>
      <c r="R298" s="56">
        <v>800000</v>
      </c>
      <c r="S298" s="56">
        <v>800000</v>
      </c>
      <c r="T298" s="55">
        <f t="shared" si="24"/>
        <v>8800000</v>
      </c>
      <c r="U298" s="55">
        <f t="shared" si="25"/>
        <v>733333.33333333337</v>
      </c>
      <c r="V298" s="131">
        <f>SUM(T298:U302)</f>
        <v>9533333.333333334</v>
      </c>
    </row>
    <row r="299" spans="1:22" ht="15" customHeight="1" x14ac:dyDescent="0.2">
      <c r="A299" s="135"/>
      <c r="B299" s="115"/>
      <c r="C299" s="120"/>
      <c r="D299" s="140"/>
      <c r="E299" s="123"/>
      <c r="F299" s="111">
        <v>113</v>
      </c>
      <c r="G299" s="112" t="s">
        <v>20</v>
      </c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118"/>
      <c r="T299" s="55">
        <f t="shared" si="24"/>
        <v>0</v>
      </c>
      <c r="U299" s="55">
        <f t="shared" si="25"/>
        <v>0</v>
      </c>
      <c r="V299" s="132"/>
    </row>
    <row r="300" spans="1:22" ht="15" customHeight="1" x14ac:dyDescent="0.2">
      <c r="A300" s="135"/>
      <c r="B300" s="115"/>
      <c r="C300" s="120"/>
      <c r="D300" s="140"/>
      <c r="E300" s="123"/>
      <c r="F300" s="111">
        <v>131</v>
      </c>
      <c r="G300" s="112" t="s">
        <v>26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118"/>
      <c r="T300" s="55">
        <f t="shared" si="24"/>
        <v>0</v>
      </c>
      <c r="U300" s="55">
        <f t="shared" si="25"/>
        <v>0</v>
      </c>
      <c r="V300" s="132"/>
    </row>
    <row r="301" spans="1:22" ht="15" customHeight="1" x14ac:dyDescent="0.2">
      <c r="A301" s="135"/>
      <c r="B301" s="115"/>
      <c r="C301" s="120"/>
      <c r="D301" s="140"/>
      <c r="E301" s="123"/>
      <c r="F301" s="19">
        <v>133</v>
      </c>
      <c r="G301" s="25" t="s">
        <v>22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118"/>
      <c r="T301" s="55">
        <f t="shared" si="24"/>
        <v>0</v>
      </c>
      <c r="U301" s="55">
        <f t="shared" si="25"/>
        <v>0</v>
      </c>
      <c r="V301" s="132"/>
    </row>
    <row r="302" spans="1:22" ht="15" customHeight="1" thickBot="1" x14ac:dyDescent="0.25">
      <c r="A302" s="136"/>
      <c r="B302" s="115"/>
      <c r="C302" s="121"/>
      <c r="D302" s="160"/>
      <c r="E302" s="124"/>
      <c r="F302" s="17">
        <v>232</v>
      </c>
      <c r="G302" s="43" t="s">
        <v>21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118"/>
      <c r="T302" s="55">
        <f t="shared" si="24"/>
        <v>0</v>
      </c>
      <c r="U302" s="55">
        <f t="shared" si="25"/>
        <v>0</v>
      </c>
      <c r="V302" s="133"/>
    </row>
    <row r="303" spans="1:22" ht="14.25" customHeight="1" x14ac:dyDescent="0.2">
      <c r="A303" s="134">
        <v>72</v>
      </c>
      <c r="B303" s="128"/>
      <c r="C303" s="119">
        <v>6719951</v>
      </c>
      <c r="D303" s="159" t="s">
        <v>117</v>
      </c>
      <c r="E303" s="122" t="s">
        <v>99</v>
      </c>
      <c r="F303" s="109">
        <v>144</v>
      </c>
      <c r="G303" s="110" t="s">
        <v>88</v>
      </c>
      <c r="H303" s="56">
        <v>700000</v>
      </c>
      <c r="I303" s="56">
        <v>700000</v>
      </c>
      <c r="J303" s="56">
        <v>700000</v>
      </c>
      <c r="K303" s="56">
        <v>700000</v>
      </c>
      <c r="L303" s="56">
        <v>700000</v>
      </c>
      <c r="M303" s="56">
        <v>700000</v>
      </c>
      <c r="N303" s="56">
        <v>700000</v>
      </c>
      <c r="O303" s="56">
        <v>700000</v>
      </c>
      <c r="P303" s="56">
        <v>700000</v>
      </c>
      <c r="Q303" s="56">
        <v>700000</v>
      </c>
      <c r="R303" s="56">
        <v>700000</v>
      </c>
      <c r="S303" s="56">
        <v>700000</v>
      </c>
      <c r="T303" s="55">
        <f>SUM(H303:S303)</f>
        <v>8400000</v>
      </c>
      <c r="U303" s="55">
        <f>T303/12</f>
        <v>700000</v>
      </c>
      <c r="V303" s="131">
        <f>SUM(T303:U307)</f>
        <v>9100000</v>
      </c>
    </row>
    <row r="304" spans="1:22" ht="14.25" customHeight="1" x14ac:dyDescent="0.2">
      <c r="A304" s="135"/>
      <c r="B304" s="129"/>
      <c r="C304" s="120"/>
      <c r="D304" s="140"/>
      <c r="E304" s="123"/>
      <c r="F304" s="111">
        <v>113</v>
      </c>
      <c r="G304" s="112" t="s">
        <v>20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55">
        <f>SUM(H304:S304)</f>
        <v>0</v>
      </c>
      <c r="U304" s="48">
        <f>T304/12</f>
        <v>0</v>
      </c>
      <c r="V304" s="132"/>
    </row>
    <row r="305" spans="1:22" ht="14.25" customHeight="1" x14ac:dyDescent="0.2">
      <c r="A305" s="135"/>
      <c r="B305" s="129"/>
      <c r="C305" s="120"/>
      <c r="D305" s="140"/>
      <c r="E305" s="123"/>
      <c r="F305" s="111">
        <v>131</v>
      </c>
      <c r="G305" s="112" t="s">
        <v>26</v>
      </c>
      <c r="H305" s="47"/>
      <c r="I305" s="47"/>
      <c r="J305" s="47"/>
      <c r="K305" s="47"/>
      <c r="L305" s="47"/>
      <c r="M305" s="47"/>
      <c r="N305" s="47"/>
      <c r="O305" s="59"/>
      <c r="P305" s="59"/>
      <c r="Q305" s="59"/>
      <c r="R305" s="59"/>
      <c r="S305" s="59"/>
      <c r="T305" s="55">
        <f>SUM(H305:S305)</f>
        <v>0</v>
      </c>
      <c r="U305" s="48"/>
      <c r="V305" s="132"/>
    </row>
    <row r="306" spans="1:22" ht="14.25" customHeight="1" x14ac:dyDescent="0.2">
      <c r="A306" s="135"/>
      <c r="B306" s="129"/>
      <c r="C306" s="120"/>
      <c r="D306" s="140"/>
      <c r="E306" s="123"/>
      <c r="F306" s="19">
        <v>133</v>
      </c>
      <c r="G306" s="25" t="s">
        <v>22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59"/>
      <c r="R306" s="59"/>
      <c r="S306" s="62"/>
      <c r="T306" s="55">
        <f>SUM(H306:S306)</f>
        <v>0</v>
      </c>
      <c r="U306" s="48">
        <f>T306/12</f>
        <v>0</v>
      </c>
      <c r="V306" s="132"/>
    </row>
    <row r="307" spans="1:22" ht="15" customHeight="1" thickBot="1" x14ac:dyDescent="0.25">
      <c r="A307" s="136"/>
      <c r="B307" s="130"/>
      <c r="C307" s="121"/>
      <c r="D307" s="160"/>
      <c r="E307" s="124"/>
      <c r="F307" s="17">
        <v>232</v>
      </c>
      <c r="G307" s="43" t="s">
        <v>21</v>
      </c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63"/>
      <c r="T307" s="53"/>
      <c r="U307" s="53">
        <v>0</v>
      </c>
      <c r="V307" s="133"/>
    </row>
    <row r="308" spans="1:22" ht="14.25" customHeight="1" x14ac:dyDescent="0.2">
      <c r="A308" s="134">
        <v>73</v>
      </c>
      <c r="B308" s="128"/>
      <c r="C308" s="119">
        <v>4990257</v>
      </c>
      <c r="D308" s="159" t="s">
        <v>119</v>
      </c>
      <c r="E308" s="122" t="s">
        <v>99</v>
      </c>
      <c r="F308" s="109">
        <v>144</v>
      </c>
      <c r="G308" s="110" t="s">
        <v>88</v>
      </c>
      <c r="H308" s="56"/>
      <c r="I308" s="56"/>
      <c r="J308" s="56">
        <v>700000</v>
      </c>
      <c r="K308" s="56">
        <v>700000</v>
      </c>
      <c r="L308" s="56">
        <v>700000</v>
      </c>
      <c r="M308" s="56">
        <v>700000</v>
      </c>
      <c r="N308" s="56">
        <v>700000</v>
      </c>
      <c r="O308" s="56">
        <v>700000</v>
      </c>
      <c r="P308" s="56">
        <v>700000</v>
      </c>
      <c r="Q308" s="56">
        <v>700000</v>
      </c>
      <c r="R308" s="56">
        <v>700000</v>
      </c>
      <c r="S308" s="56">
        <v>700000</v>
      </c>
      <c r="T308" s="55">
        <f>SUM(H308:S308)</f>
        <v>7000000</v>
      </c>
      <c r="U308" s="55">
        <f>T308/12</f>
        <v>583333.33333333337</v>
      </c>
      <c r="V308" s="131">
        <f>SUM(T308:U312)</f>
        <v>8418583.3333333321</v>
      </c>
    </row>
    <row r="309" spans="1:22" ht="14.25" customHeight="1" x14ac:dyDescent="0.2">
      <c r="A309" s="135"/>
      <c r="B309" s="129"/>
      <c r="C309" s="120"/>
      <c r="D309" s="140"/>
      <c r="E309" s="123"/>
      <c r="F309" s="111">
        <v>123</v>
      </c>
      <c r="G309" s="112" t="s">
        <v>126</v>
      </c>
      <c r="H309" s="47"/>
      <c r="I309" s="47"/>
      <c r="J309" s="47"/>
      <c r="K309" s="47"/>
      <c r="L309" s="47">
        <v>200000</v>
      </c>
      <c r="M309" s="47"/>
      <c r="N309" s="47"/>
      <c r="O309" s="47">
        <v>571000</v>
      </c>
      <c r="P309" s="47"/>
      <c r="Q309" s="47"/>
      <c r="R309" s="47"/>
      <c r="S309" s="47"/>
      <c r="T309" s="55">
        <f>SUM(H309:S309)</f>
        <v>771000</v>
      </c>
      <c r="U309" s="48">
        <f>T309/12</f>
        <v>64250</v>
      </c>
      <c r="V309" s="132"/>
    </row>
    <row r="310" spans="1:22" ht="14.25" customHeight="1" x14ac:dyDescent="0.2">
      <c r="A310" s="135"/>
      <c r="B310" s="129"/>
      <c r="C310" s="120"/>
      <c r="D310" s="140"/>
      <c r="E310" s="123"/>
      <c r="F310" s="111">
        <v>131</v>
      </c>
      <c r="G310" s="112" t="s">
        <v>26</v>
      </c>
      <c r="H310" s="47"/>
      <c r="I310" s="47"/>
      <c r="J310" s="47"/>
      <c r="K310" s="47"/>
      <c r="L310" s="47"/>
      <c r="M310" s="47"/>
      <c r="N310" s="47"/>
      <c r="O310" s="59"/>
      <c r="P310" s="59"/>
      <c r="Q310" s="59"/>
      <c r="R310" s="59"/>
      <c r="S310" s="59"/>
      <c r="T310" s="55">
        <f>SUM(H310:S310)</f>
        <v>0</v>
      </c>
      <c r="U310" s="48"/>
      <c r="V310" s="132"/>
    </row>
    <row r="311" spans="1:22" ht="14.25" customHeight="1" x14ac:dyDescent="0.2">
      <c r="A311" s="135"/>
      <c r="B311" s="129"/>
      <c r="C311" s="120"/>
      <c r="D311" s="140"/>
      <c r="E311" s="123"/>
      <c r="F311" s="19">
        <v>133</v>
      </c>
      <c r="G311" s="25" t="s">
        <v>22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59"/>
      <c r="R311" s="59"/>
      <c r="S311" s="62"/>
      <c r="T311" s="55">
        <f>SUM(H311:S311)</f>
        <v>0</v>
      </c>
      <c r="U311" s="48">
        <f>T311/12</f>
        <v>0</v>
      </c>
      <c r="V311" s="132"/>
    </row>
    <row r="312" spans="1:22" ht="15" customHeight="1" thickBot="1" x14ac:dyDescent="0.25">
      <c r="A312" s="136"/>
      <c r="B312" s="130"/>
      <c r="C312" s="121"/>
      <c r="D312" s="160"/>
      <c r="E312" s="124"/>
      <c r="F312" s="17">
        <v>232</v>
      </c>
      <c r="G312" s="43" t="s">
        <v>21</v>
      </c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63"/>
      <c r="T312" s="53"/>
      <c r="U312" s="53">
        <v>0</v>
      </c>
      <c r="V312" s="133"/>
    </row>
    <row r="313" spans="1:22" ht="14.25" customHeight="1" x14ac:dyDescent="0.2">
      <c r="A313" s="134">
        <v>74</v>
      </c>
      <c r="B313" s="128"/>
      <c r="C313" s="119">
        <v>5204031</v>
      </c>
      <c r="D313" s="159" t="s">
        <v>120</v>
      </c>
      <c r="E313" s="122" t="s">
        <v>99</v>
      </c>
      <c r="F313" s="109">
        <v>144</v>
      </c>
      <c r="G313" s="110" t="s">
        <v>88</v>
      </c>
      <c r="H313" s="56"/>
      <c r="I313" s="56"/>
      <c r="J313" s="56">
        <v>300000</v>
      </c>
      <c r="K313" s="56">
        <v>300000</v>
      </c>
      <c r="L313" s="56">
        <v>300000</v>
      </c>
      <c r="M313" s="56">
        <v>300000</v>
      </c>
      <c r="N313" s="56">
        <v>300000</v>
      </c>
      <c r="O313" s="56">
        <v>300000</v>
      </c>
      <c r="P313" s="56">
        <v>300000</v>
      </c>
      <c r="Q313" s="56">
        <v>300000</v>
      </c>
      <c r="R313" s="56">
        <v>300000</v>
      </c>
      <c r="S313" s="56"/>
      <c r="T313" s="55">
        <f>SUM(H313:S313)</f>
        <v>2700000</v>
      </c>
      <c r="U313" s="55">
        <f>T313/12</f>
        <v>225000</v>
      </c>
      <c r="V313" s="131">
        <f>SUM(T313:U317)</f>
        <v>2925000</v>
      </c>
    </row>
    <row r="314" spans="1:22" ht="14.25" customHeight="1" x14ac:dyDescent="0.2">
      <c r="A314" s="135"/>
      <c r="B314" s="129"/>
      <c r="C314" s="120"/>
      <c r="D314" s="140"/>
      <c r="E314" s="123"/>
      <c r="F314" s="111">
        <v>113</v>
      </c>
      <c r="G314" s="112" t="s">
        <v>20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55">
        <f>SUM(H314:S314)</f>
        <v>0</v>
      </c>
      <c r="U314" s="48">
        <f>T314/12</f>
        <v>0</v>
      </c>
      <c r="V314" s="132"/>
    </row>
    <row r="315" spans="1:22" ht="14.25" customHeight="1" x14ac:dyDescent="0.2">
      <c r="A315" s="135"/>
      <c r="B315" s="129"/>
      <c r="C315" s="120"/>
      <c r="D315" s="140"/>
      <c r="E315" s="123"/>
      <c r="F315" s="111">
        <v>131</v>
      </c>
      <c r="G315" s="112" t="s">
        <v>26</v>
      </c>
      <c r="H315" s="47"/>
      <c r="I315" s="47"/>
      <c r="J315" s="47"/>
      <c r="K315" s="47"/>
      <c r="L315" s="47"/>
      <c r="M315" s="47"/>
      <c r="N315" s="47"/>
      <c r="O315" s="59"/>
      <c r="P315" s="59"/>
      <c r="Q315" s="59"/>
      <c r="R315" s="59"/>
      <c r="S315" s="59"/>
      <c r="T315" s="55">
        <f>SUM(H315:S315)</f>
        <v>0</v>
      </c>
      <c r="U315" s="48"/>
      <c r="V315" s="132"/>
    </row>
    <row r="316" spans="1:22" ht="14.25" customHeight="1" x14ac:dyDescent="0.2">
      <c r="A316" s="135"/>
      <c r="B316" s="129"/>
      <c r="C316" s="120"/>
      <c r="D316" s="140"/>
      <c r="E316" s="123"/>
      <c r="F316" s="19">
        <v>133</v>
      </c>
      <c r="G316" s="25" t="s">
        <v>22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59"/>
      <c r="R316" s="59"/>
      <c r="S316" s="62"/>
      <c r="T316" s="55">
        <f>SUM(H316:S316)</f>
        <v>0</v>
      </c>
      <c r="U316" s="48">
        <f>T316/12</f>
        <v>0</v>
      </c>
      <c r="V316" s="132"/>
    </row>
    <row r="317" spans="1:22" ht="15" customHeight="1" thickBot="1" x14ac:dyDescent="0.25">
      <c r="A317" s="136"/>
      <c r="B317" s="130"/>
      <c r="C317" s="121"/>
      <c r="D317" s="160"/>
      <c r="E317" s="124"/>
      <c r="F317" s="17">
        <v>232</v>
      </c>
      <c r="G317" s="43" t="s">
        <v>21</v>
      </c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63"/>
      <c r="T317" s="53"/>
      <c r="U317" s="53">
        <v>0</v>
      </c>
      <c r="V317" s="133"/>
    </row>
    <row r="318" spans="1:22" ht="14.25" customHeight="1" x14ac:dyDescent="0.2">
      <c r="A318" s="134">
        <v>75</v>
      </c>
      <c r="B318" s="128"/>
      <c r="C318" s="119">
        <v>8149641</v>
      </c>
      <c r="D318" s="159" t="s">
        <v>121</v>
      </c>
      <c r="E318" s="122" t="s">
        <v>99</v>
      </c>
      <c r="F318" s="109">
        <v>144</v>
      </c>
      <c r="G318" s="110" t="s">
        <v>88</v>
      </c>
      <c r="H318" s="56"/>
      <c r="I318" s="56"/>
      <c r="J318" s="56">
        <v>400000</v>
      </c>
      <c r="K318" s="56">
        <v>400000</v>
      </c>
      <c r="L318" s="56">
        <v>400000</v>
      </c>
      <c r="M318" s="56">
        <v>400000</v>
      </c>
      <c r="N318" s="56">
        <v>400000</v>
      </c>
      <c r="O318" s="56">
        <v>400000</v>
      </c>
      <c r="P318" s="56">
        <v>400000</v>
      </c>
      <c r="Q318" s="56">
        <v>400000</v>
      </c>
      <c r="R318" s="56">
        <v>400000</v>
      </c>
      <c r="S318" s="56">
        <v>400000</v>
      </c>
      <c r="T318" s="55">
        <f>SUM(H318:S318)</f>
        <v>4000000</v>
      </c>
      <c r="U318" s="55">
        <f>T318/12</f>
        <v>333333.33333333331</v>
      </c>
      <c r="V318" s="131">
        <f>SUM(T318:U322)</f>
        <v>4333333.333333333</v>
      </c>
    </row>
    <row r="319" spans="1:22" ht="14.25" customHeight="1" x14ac:dyDescent="0.2">
      <c r="A319" s="135"/>
      <c r="B319" s="129"/>
      <c r="C319" s="120"/>
      <c r="D319" s="140"/>
      <c r="E319" s="123"/>
      <c r="F319" s="111">
        <v>113</v>
      </c>
      <c r="G319" s="112" t="s">
        <v>20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55">
        <f>SUM(H319:S319)</f>
        <v>0</v>
      </c>
      <c r="U319" s="48">
        <f>T319/12</f>
        <v>0</v>
      </c>
      <c r="V319" s="132"/>
    </row>
    <row r="320" spans="1:22" ht="14.25" customHeight="1" x14ac:dyDescent="0.2">
      <c r="A320" s="135"/>
      <c r="B320" s="129"/>
      <c r="C320" s="120"/>
      <c r="D320" s="140"/>
      <c r="E320" s="123"/>
      <c r="F320" s="111">
        <v>131</v>
      </c>
      <c r="G320" s="112" t="s">
        <v>26</v>
      </c>
      <c r="H320" s="47"/>
      <c r="I320" s="47"/>
      <c r="J320" s="47"/>
      <c r="K320" s="47"/>
      <c r="L320" s="47"/>
      <c r="M320" s="47"/>
      <c r="N320" s="47"/>
      <c r="O320" s="59"/>
      <c r="P320" s="59"/>
      <c r="Q320" s="59"/>
      <c r="R320" s="59"/>
      <c r="S320" s="59"/>
      <c r="T320" s="55">
        <f>SUM(H320:S320)</f>
        <v>0</v>
      </c>
      <c r="U320" s="48"/>
      <c r="V320" s="132"/>
    </row>
    <row r="321" spans="1:22" ht="14.25" customHeight="1" x14ac:dyDescent="0.2">
      <c r="A321" s="135"/>
      <c r="B321" s="129"/>
      <c r="C321" s="120"/>
      <c r="D321" s="140"/>
      <c r="E321" s="123"/>
      <c r="F321" s="19">
        <v>133</v>
      </c>
      <c r="G321" s="25" t="s">
        <v>22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59"/>
      <c r="R321" s="59"/>
      <c r="S321" s="62"/>
      <c r="T321" s="55">
        <f>SUM(H321:S321)</f>
        <v>0</v>
      </c>
      <c r="U321" s="48">
        <f>T321/12</f>
        <v>0</v>
      </c>
      <c r="V321" s="132"/>
    </row>
    <row r="322" spans="1:22" ht="15" customHeight="1" thickBot="1" x14ac:dyDescent="0.25">
      <c r="A322" s="136"/>
      <c r="B322" s="130"/>
      <c r="C322" s="121"/>
      <c r="D322" s="160"/>
      <c r="E322" s="124"/>
      <c r="F322" s="17">
        <v>232</v>
      </c>
      <c r="G322" s="43" t="s">
        <v>21</v>
      </c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63"/>
      <c r="T322" s="53"/>
      <c r="U322" s="53">
        <v>0</v>
      </c>
      <c r="V322" s="133"/>
    </row>
    <row r="323" spans="1:22" ht="14.25" customHeight="1" x14ac:dyDescent="0.2">
      <c r="A323" s="134">
        <v>76</v>
      </c>
      <c r="B323" s="128"/>
      <c r="C323" s="119">
        <v>2328498</v>
      </c>
      <c r="D323" s="159" t="s">
        <v>122</v>
      </c>
      <c r="E323" s="122" t="s">
        <v>99</v>
      </c>
      <c r="F323" s="19">
        <v>145</v>
      </c>
      <c r="G323" s="25" t="s">
        <v>34</v>
      </c>
      <c r="H323" s="56"/>
      <c r="I323" s="56"/>
      <c r="J323" s="56"/>
      <c r="K323" s="56"/>
      <c r="L323" s="56">
        <v>1500000</v>
      </c>
      <c r="M323" s="56">
        <v>1500000</v>
      </c>
      <c r="N323" s="56">
        <v>1500000</v>
      </c>
      <c r="O323" s="56">
        <v>1500000</v>
      </c>
      <c r="P323" s="56">
        <v>1500000</v>
      </c>
      <c r="Q323" s="56">
        <v>1500000</v>
      </c>
      <c r="R323" s="56">
        <v>1500000</v>
      </c>
      <c r="S323" s="56">
        <v>1500000</v>
      </c>
      <c r="T323" s="55">
        <f>SUM(H323:S323)</f>
        <v>12000000</v>
      </c>
      <c r="U323" s="55">
        <f>T323/12</f>
        <v>1000000</v>
      </c>
      <c r="V323" s="131">
        <f>SUM(T323:U327)</f>
        <v>13000000</v>
      </c>
    </row>
    <row r="324" spans="1:22" ht="14.25" customHeight="1" x14ac:dyDescent="0.2">
      <c r="A324" s="135"/>
      <c r="B324" s="129"/>
      <c r="C324" s="120"/>
      <c r="D324" s="140"/>
      <c r="E324" s="123"/>
      <c r="F324" s="111">
        <v>113</v>
      </c>
      <c r="G324" s="112" t="s">
        <v>20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55">
        <f>SUM(H324:S324)</f>
        <v>0</v>
      </c>
      <c r="U324" s="48">
        <f>T324/12</f>
        <v>0</v>
      </c>
      <c r="V324" s="132"/>
    </row>
    <row r="325" spans="1:22" ht="14.25" customHeight="1" x14ac:dyDescent="0.2">
      <c r="A325" s="135"/>
      <c r="B325" s="129"/>
      <c r="C325" s="120"/>
      <c r="D325" s="140"/>
      <c r="E325" s="123"/>
      <c r="F325" s="111">
        <v>131</v>
      </c>
      <c r="G325" s="112" t="s">
        <v>26</v>
      </c>
      <c r="H325" s="47"/>
      <c r="I325" s="47"/>
      <c r="J325" s="47"/>
      <c r="K325" s="47"/>
      <c r="L325" s="47"/>
      <c r="M325" s="47"/>
      <c r="N325" s="47"/>
      <c r="O325" s="59"/>
      <c r="P325" s="59"/>
      <c r="Q325" s="59"/>
      <c r="R325" s="59"/>
      <c r="S325" s="59"/>
      <c r="T325" s="55">
        <f>SUM(H325:S325)</f>
        <v>0</v>
      </c>
      <c r="U325" s="48"/>
      <c r="V325" s="132"/>
    </row>
    <row r="326" spans="1:22" ht="14.25" customHeight="1" x14ac:dyDescent="0.2">
      <c r="A326" s="135"/>
      <c r="B326" s="129"/>
      <c r="C326" s="120"/>
      <c r="D326" s="140"/>
      <c r="E326" s="123"/>
      <c r="F326" s="19">
        <v>133</v>
      </c>
      <c r="G326" s="25" t="s">
        <v>22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59"/>
      <c r="R326" s="59"/>
      <c r="S326" s="62"/>
      <c r="T326" s="55">
        <f>SUM(H326:S326)</f>
        <v>0</v>
      </c>
      <c r="U326" s="48">
        <f>T326/12</f>
        <v>0</v>
      </c>
      <c r="V326" s="132"/>
    </row>
    <row r="327" spans="1:22" ht="15" customHeight="1" thickBot="1" x14ac:dyDescent="0.25">
      <c r="A327" s="136"/>
      <c r="B327" s="130"/>
      <c r="C327" s="121"/>
      <c r="D327" s="160"/>
      <c r="E327" s="124"/>
      <c r="F327" s="17">
        <v>232</v>
      </c>
      <c r="G327" s="43" t="s">
        <v>21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63"/>
      <c r="T327" s="53"/>
      <c r="U327" s="53">
        <v>0</v>
      </c>
      <c r="V327" s="133"/>
    </row>
    <row r="328" spans="1:22" ht="14.25" customHeight="1" x14ac:dyDescent="0.2">
      <c r="A328" s="134">
        <v>77</v>
      </c>
      <c r="B328" s="128"/>
      <c r="C328" s="119">
        <v>6975664</v>
      </c>
      <c r="D328" s="159" t="s">
        <v>123</v>
      </c>
      <c r="E328" s="122" t="s">
        <v>99</v>
      </c>
      <c r="F328" s="109">
        <v>144</v>
      </c>
      <c r="G328" s="110" t="s">
        <v>88</v>
      </c>
      <c r="H328" s="56"/>
      <c r="I328" s="56"/>
      <c r="J328" s="56"/>
      <c r="K328" s="56"/>
      <c r="L328" s="56"/>
      <c r="M328" s="56"/>
      <c r="N328" s="56">
        <v>400000</v>
      </c>
      <c r="O328" s="56">
        <v>400000</v>
      </c>
      <c r="P328" s="56">
        <v>400000</v>
      </c>
      <c r="Q328" s="56">
        <v>400000</v>
      </c>
      <c r="R328" s="56">
        <v>400000</v>
      </c>
      <c r="S328" s="56">
        <v>400000</v>
      </c>
      <c r="T328" s="55">
        <f>SUM(H328:S328)</f>
        <v>2400000</v>
      </c>
      <c r="U328" s="55">
        <f>T328/12</f>
        <v>200000</v>
      </c>
      <c r="V328" s="131">
        <f>SUM(T328:U332)</f>
        <v>2600000</v>
      </c>
    </row>
    <row r="329" spans="1:22" ht="14.25" customHeight="1" x14ac:dyDescent="0.2">
      <c r="A329" s="135"/>
      <c r="B329" s="129"/>
      <c r="C329" s="120"/>
      <c r="D329" s="140"/>
      <c r="E329" s="123"/>
      <c r="F329" s="111">
        <v>113</v>
      </c>
      <c r="G329" s="112" t="s">
        <v>20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55">
        <f>SUM(H329:S329)</f>
        <v>0</v>
      </c>
      <c r="U329" s="48">
        <f>T329/12</f>
        <v>0</v>
      </c>
      <c r="V329" s="132"/>
    </row>
    <row r="330" spans="1:22" ht="14.25" customHeight="1" x14ac:dyDescent="0.2">
      <c r="A330" s="135"/>
      <c r="B330" s="129"/>
      <c r="C330" s="120"/>
      <c r="D330" s="140"/>
      <c r="E330" s="123"/>
      <c r="F330" s="111">
        <v>131</v>
      </c>
      <c r="G330" s="112" t="s">
        <v>26</v>
      </c>
      <c r="H330" s="47"/>
      <c r="I330" s="47"/>
      <c r="J330" s="47"/>
      <c r="K330" s="47"/>
      <c r="L330" s="47"/>
      <c r="M330" s="47"/>
      <c r="N330" s="47"/>
      <c r="O330" s="59"/>
      <c r="P330" s="59"/>
      <c r="Q330" s="59"/>
      <c r="R330" s="59"/>
      <c r="S330" s="59"/>
      <c r="T330" s="55">
        <f>SUM(H330:S330)</f>
        <v>0</v>
      </c>
      <c r="U330" s="48"/>
      <c r="V330" s="132"/>
    </row>
    <row r="331" spans="1:22" ht="14.25" customHeight="1" x14ac:dyDescent="0.2">
      <c r="A331" s="135"/>
      <c r="B331" s="129"/>
      <c r="C331" s="120"/>
      <c r="D331" s="140"/>
      <c r="E331" s="123"/>
      <c r="F331" s="19">
        <v>133</v>
      </c>
      <c r="G331" s="25" t="s">
        <v>22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59"/>
      <c r="R331" s="59"/>
      <c r="S331" s="62"/>
      <c r="T331" s="55">
        <f>SUM(H331:S331)</f>
        <v>0</v>
      </c>
      <c r="U331" s="48">
        <f>T331/12</f>
        <v>0</v>
      </c>
      <c r="V331" s="132"/>
    </row>
    <row r="332" spans="1:22" ht="15" customHeight="1" thickBot="1" x14ac:dyDescent="0.25">
      <c r="A332" s="136"/>
      <c r="B332" s="130"/>
      <c r="C332" s="121"/>
      <c r="D332" s="160"/>
      <c r="E332" s="124"/>
      <c r="F332" s="17">
        <v>232</v>
      </c>
      <c r="G332" s="43" t="s">
        <v>21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63"/>
      <c r="T332" s="53"/>
      <c r="U332" s="53">
        <v>0</v>
      </c>
      <c r="V332" s="133"/>
    </row>
    <row r="333" spans="1:22" ht="14.25" customHeight="1" x14ac:dyDescent="0.2">
      <c r="A333" s="134">
        <v>78</v>
      </c>
      <c r="B333" s="128"/>
      <c r="C333" s="119">
        <v>5803873</v>
      </c>
      <c r="D333" s="159" t="s">
        <v>124</v>
      </c>
      <c r="E333" s="122" t="s">
        <v>99</v>
      </c>
      <c r="F333" s="109">
        <v>144</v>
      </c>
      <c r="G333" s="110" t="s">
        <v>88</v>
      </c>
      <c r="H333" s="56"/>
      <c r="I333" s="56"/>
      <c r="J333" s="56"/>
      <c r="K333" s="56">
        <v>300000</v>
      </c>
      <c r="L333" s="56">
        <v>300000</v>
      </c>
      <c r="M333" s="56">
        <v>300000</v>
      </c>
      <c r="N333" s="56">
        <v>300000</v>
      </c>
      <c r="O333" s="56">
        <v>300000</v>
      </c>
      <c r="P333" s="56">
        <v>300000</v>
      </c>
      <c r="Q333" s="56">
        <v>300000</v>
      </c>
      <c r="R333" s="56">
        <v>300000</v>
      </c>
      <c r="S333" s="56">
        <v>300000</v>
      </c>
      <c r="T333" s="55">
        <f>SUM(H333:S333)</f>
        <v>2700000</v>
      </c>
      <c r="U333" s="55">
        <f>T333/12</f>
        <v>225000</v>
      </c>
      <c r="V333" s="131">
        <f>SUM(T333:U337)</f>
        <v>2925000</v>
      </c>
    </row>
    <row r="334" spans="1:22" ht="14.25" customHeight="1" x14ac:dyDescent="0.2">
      <c r="A334" s="135"/>
      <c r="B334" s="129"/>
      <c r="C334" s="120"/>
      <c r="D334" s="140"/>
      <c r="E334" s="123"/>
      <c r="F334" s="111">
        <v>113</v>
      </c>
      <c r="G334" s="112" t="s">
        <v>20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55">
        <f>SUM(H334:S334)</f>
        <v>0</v>
      </c>
      <c r="U334" s="48">
        <f>T334/12</f>
        <v>0</v>
      </c>
      <c r="V334" s="132"/>
    </row>
    <row r="335" spans="1:22" ht="14.25" customHeight="1" x14ac:dyDescent="0.2">
      <c r="A335" s="135"/>
      <c r="B335" s="129"/>
      <c r="C335" s="120"/>
      <c r="D335" s="140"/>
      <c r="E335" s="123"/>
      <c r="F335" s="111">
        <v>131</v>
      </c>
      <c r="G335" s="112" t="s">
        <v>26</v>
      </c>
      <c r="H335" s="47"/>
      <c r="I335" s="47"/>
      <c r="J335" s="47"/>
      <c r="K335" s="47"/>
      <c r="L335" s="47"/>
      <c r="M335" s="47"/>
      <c r="N335" s="47"/>
      <c r="O335" s="59"/>
      <c r="P335" s="59"/>
      <c r="Q335" s="59"/>
      <c r="R335" s="59"/>
      <c r="S335" s="59"/>
      <c r="T335" s="55">
        <f>SUM(H335:S335)</f>
        <v>0</v>
      </c>
      <c r="U335" s="48"/>
      <c r="V335" s="132"/>
    </row>
    <row r="336" spans="1:22" ht="14.25" customHeight="1" x14ac:dyDescent="0.2">
      <c r="A336" s="135"/>
      <c r="B336" s="129"/>
      <c r="C336" s="120"/>
      <c r="D336" s="140"/>
      <c r="E336" s="123"/>
      <c r="F336" s="19">
        <v>133</v>
      </c>
      <c r="G336" s="25" t="s">
        <v>22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59"/>
      <c r="R336" s="59"/>
      <c r="S336" s="62"/>
      <c r="T336" s="55">
        <f>SUM(H336:S336)</f>
        <v>0</v>
      </c>
      <c r="U336" s="48">
        <f>T336/12</f>
        <v>0</v>
      </c>
      <c r="V336" s="132"/>
    </row>
    <row r="337" spans="1:22" ht="15" customHeight="1" thickBot="1" x14ac:dyDescent="0.25">
      <c r="A337" s="136"/>
      <c r="B337" s="130"/>
      <c r="C337" s="121"/>
      <c r="D337" s="160"/>
      <c r="E337" s="124"/>
      <c r="F337" s="17">
        <v>232</v>
      </c>
      <c r="G337" s="43" t="s">
        <v>21</v>
      </c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63"/>
      <c r="T337" s="53"/>
      <c r="U337" s="53">
        <v>0</v>
      </c>
      <c r="V337" s="133"/>
    </row>
    <row r="338" spans="1:22" ht="14.25" customHeight="1" x14ac:dyDescent="0.2">
      <c r="A338" s="134">
        <v>79</v>
      </c>
      <c r="B338" s="128"/>
      <c r="C338" s="119">
        <v>5450682</v>
      </c>
      <c r="D338" s="159" t="s">
        <v>125</v>
      </c>
      <c r="E338" s="122" t="s">
        <v>99</v>
      </c>
      <c r="F338" s="109">
        <v>144</v>
      </c>
      <c r="G338" s="110" t="s">
        <v>88</v>
      </c>
      <c r="H338" s="56"/>
      <c r="I338" s="56"/>
      <c r="J338" s="56"/>
      <c r="K338" s="56">
        <v>300000</v>
      </c>
      <c r="L338" s="56">
        <v>300000</v>
      </c>
      <c r="M338" s="56">
        <v>300000</v>
      </c>
      <c r="N338" s="56">
        <v>300000</v>
      </c>
      <c r="O338" s="56">
        <v>300000</v>
      </c>
      <c r="P338" s="56">
        <v>300000</v>
      </c>
      <c r="Q338" s="56">
        <v>300000</v>
      </c>
      <c r="R338" s="56">
        <v>300000</v>
      </c>
      <c r="S338" s="56"/>
      <c r="T338" s="55">
        <f>SUM(H338:S338)</f>
        <v>2400000</v>
      </c>
      <c r="U338" s="55">
        <f>T338/12</f>
        <v>200000</v>
      </c>
      <c r="V338" s="131">
        <f>SUM(T338:U342)</f>
        <v>2600000</v>
      </c>
    </row>
    <row r="339" spans="1:22" ht="14.25" customHeight="1" x14ac:dyDescent="0.2">
      <c r="A339" s="135"/>
      <c r="B339" s="129"/>
      <c r="C339" s="120"/>
      <c r="D339" s="140"/>
      <c r="E339" s="123"/>
      <c r="F339" s="111">
        <v>113</v>
      </c>
      <c r="G339" s="112" t="s">
        <v>20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55">
        <f>SUM(H339:S339)</f>
        <v>0</v>
      </c>
      <c r="U339" s="48">
        <f>T339/12</f>
        <v>0</v>
      </c>
      <c r="V339" s="132"/>
    </row>
    <row r="340" spans="1:22" ht="14.25" customHeight="1" x14ac:dyDescent="0.2">
      <c r="A340" s="135"/>
      <c r="B340" s="129"/>
      <c r="C340" s="120"/>
      <c r="D340" s="140"/>
      <c r="E340" s="123"/>
      <c r="F340" s="111">
        <v>131</v>
      </c>
      <c r="G340" s="112" t="s">
        <v>26</v>
      </c>
      <c r="H340" s="47"/>
      <c r="I340" s="47"/>
      <c r="J340" s="47"/>
      <c r="K340" s="47"/>
      <c r="L340" s="47"/>
      <c r="M340" s="47"/>
      <c r="N340" s="47"/>
      <c r="O340" s="59"/>
      <c r="P340" s="59"/>
      <c r="Q340" s="59"/>
      <c r="R340" s="59"/>
      <c r="S340" s="59"/>
      <c r="T340" s="55">
        <f>SUM(H340:S340)</f>
        <v>0</v>
      </c>
      <c r="U340" s="48"/>
      <c r="V340" s="132"/>
    </row>
    <row r="341" spans="1:22" ht="14.25" customHeight="1" x14ac:dyDescent="0.2">
      <c r="A341" s="135"/>
      <c r="B341" s="129"/>
      <c r="C341" s="120"/>
      <c r="D341" s="140"/>
      <c r="E341" s="123"/>
      <c r="F341" s="19">
        <v>133</v>
      </c>
      <c r="G341" s="25" t="s">
        <v>22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59"/>
      <c r="R341" s="59"/>
      <c r="S341" s="62"/>
      <c r="T341" s="55">
        <f>SUM(H341:S341)</f>
        <v>0</v>
      </c>
      <c r="U341" s="48">
        <f>T341/12</f>
        <v>0</v>
      </c>
      <c r="V341" s="132"/>
    </row>
    <row r="342" spans="1:22" ht="15" customHeight="1" thickBot="1" x14ac:dyDescent="0.25">
      <c r="A342" s="136"/>
      <c r="B342" s="130"/>
      <c r="C342" s="121"/>
      <c r="D342" s="160"/>
      <c r="E342" s="124"/>
      <c r="F342" s="17">
        <v>232</v>
      </c>
      <c r="G342" s="43" t="s">
        <v>21</v>
      </c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63"/>
      <c r="T342" s="53"/>
      <c r="U342" s="53">
        <v>0</v>
      </c>
      <c r="V342" s="133"/>
    </row>
    <row r="343" spans="1:22" ht="14.25" customHeight="1" x14ac:dyDescent="0.2">
      <c r="A343" s="204">
        <v>80</v>
      </c>
      <c r="B343" s="128"/>
      <c r="C343" s="119">
        <v>3359391</v>
      </c>
      <c r="D343" s="159" t="s">
        <v>41</v>
      </c>
      <c r="E343" s="186" t="s">
        <v>99</v>
      </c>
      <c r="F343" s="109">
        <v>144</v>
      </c>
      <c r="G343" s="110" t="s">
        <v>88</v>
      </c>
      <c r="H343" s="56">
        <v>1700000</v>
      </c>
      <c r="I343" s="56">
        <v>1700000</v>
      </c>
      <c r="J343" s="56">
        <v>1700000</v>
      </c>
      <c r="K343" s="56">
        <v>1700000</v>
      </c>
      <c r="L343" s="56">
        <v>1700000</v>
      </c>
      <c r="M343" s="56">
        <v>1700000</v>
      </c>
      <c r="N343" s="56">
        <v>1700000</v>
      </c>
      <c r="O343" s="56">
        <v>1700000</v>
      </c>
      <c r="P343" s="56">
        <v>1700000</v>
      </c>
      <c r="Q343" s="56">
        <v>1700000</v>
      </c>
      <c r="R343" s="56">
        <v>1700000</v>
      </c>
      <c r="S343" s="56">
        <v>1700000</v>
      </c>
      <c r="T343" s="55">
        <f>SUM(H343:S343)</f>
        <v>20400000</v>
      </c>
      <c r="U343" s="55">
        <f>T343/12</f>
        <v>1700000</v>
      </c>
      <c r="V343" s="131">
        <f>SUM(T343:U347)</f>
        <v>23183333.333333332</v>
      </c>
    </row>
    <row r="344" spans="1:22" ht="14.25" customHeight="1" x14ac:dyDescent="0.2">
      <c r="A344" s="205"/>
      <c r="B344" s="129"/>
      <c r="C344" s="120"/>
      <c r="D344" s="140"/>
      <c r="E344" s="187"/>
      <c r="F344" s="111">
        <v>123</v>
      </c>
      <c r="G344" s="112" t="s">
        <v>128</v>
      </c>
      <c r="H344" s="81"/>
      <c r="I344" s="47"/>
      <c r="J344" s="47"/>
      <c r="K344" s="47"/>
      <c r="L344" s="47">
        <v>1000000</v>
      </c>
      <c r="M344" s="47"/>
      <c r="N344" s="47"/>
      <c r="O344" s="47"/>
      <c r="P344" s="47"/>
      <c r="Q344" s="47"/>
      <c r="R344" s="47"/>
      <c r="S344" s="47"/>
      <c r="T344" s="55">
        <f>SUM(H344:S344)</f>
        <v>1000000</v>
      </c>
      <c r="U344" s="48">
        <f>T344/12</f>
        <v>83333.333333333328</v>
      </c>
      <c r="V344" s="132"/>
    </row>
    <row r="345" spans="1:22" ht="14.25" customHeight="1" x14ac:dyDescent="0.2">
      <c r="A345" s="205"/>
      <c r="B345" s="129"/>
      <c r="C345" s="120"/>
      <c r="D345" s="140"/>
      <c r="E345" s="187"/>
      <c r="F345" s="111">
        <v>131</v>
      </c>
      <c r="G345" s="112" t="s">
        <v>26</v>
      </c>
      <c r="H345" s="81"/>
      <c r="I345" s="47"/>
      <c r="J345" s="47"/>
      <c r="K345" s="47"/>
      <c r="L345" s="47"/>
      <c r="M345" s="47"/>
      <c r="N345" s="47"/>
      <c r="O345" s="59"/>
      <c r="P345" s="59"/>
      <c r="Q345" s="59"/>
      <c r="R345" s="59"/>
      <c r="S345" s="59"/>
      <c r="T345" s="55">
        <f>SUM(H345:S345)</f>
        <v>0</v>
      </c>
      <c r="U345" s="48"/>
      <c r="V345" s="132"/>
    </row>
    <row r="346" spans="1:22" ht="14.25" customHeight="1" x14ac:dyDescent="0.2">
      <c r="A346" s="205"/>
      <c r="B346" s="129"/>
      <c r="C346" s="120"/>
      <c r="D346" s="140"/>
      <c r="E346" s="187"/>
      <c r="F346" s="111">
        <v>133</v>
      </c>
      <c r="G346" s="112" t="s">
        <v>22</v>
      </c>
      <c r="H346" s="81"/>
      <c r="I346" s="47"/>
      <c r="J346" s="47"/>
      <c r="K346" s="47"/>
      <c r="L346" s="47"/>
      <c r="M346" s="47"/>
      <c r="N346" s="47"/>
      <c r="O346" s="47"/>
      <c r="P346" s="47"/>
      <c r="Q346" s="59"/>
      <c r="R346" s="59"/>
      <c r="S346" s="62"/>
      <c r="T346" s="55">
        <f>SUM(H346:S346)</f>
        <v>0</v>
      </c>
      <c r="U346" s="48">
        <f>T346/12</f>
        <v>0</v>
      </c>
      <c r="V346" s="132"/>
    </row>
    <row r="347" spans="1:22" ht="15" customHeight="1" thickBot="1" x14ac:dyDescent="0.25">
      <c r="A347" s="205"/>
      <c r="B347" s="129"/>
      <c r="C347" s="121"/>
      <c r="D347" s="160"/>
      <c r="E347" s="188"/>
      <c r="F347" s="113">
        <v>232</v>
      </c>
      <c r="G347" s="114" t="s">
        <v>21</v>
      </c>
      <c r="H347" s="50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63"/>
      <c r="T347" s="53"/>
      <c r="U347" s="53">
        <v>0</v>
      </c>
      <c r="V347" s="132"/>
    </row>
    <row r="348" spans="1:22" ht="14.25" customHeight="1" x14ac:dyDescent="0.2">
      <c r="A348" s="226">
        <v>81</v>
      </c>
      <c r="B348" s="225"/>
      <c r="C348" s="184">
        <v>7369562</v>
      </c>
      <c r="D348" s="220" t="s">
        <v>130</v>
      </c>
      <c r="E348" s="185"/>
      <c r="F348" s="189">
        <v>841</v>
      </c>
      <c r="G348" s="25" t="s">
        <v>131</v>
      </c>
      <c r="H348" s="56"/>
      <c r="I348" s="56"/>
      <c r="J348" s="56"/>
      <c r="K348" s="56"/>
      <c r="L348" s="56"/>
      <c r="M348" s="56"/>
      <c r="N348" s="56"/>
      <c r="O348" s="56"/>
      <c r="P348" s="56"/>
      <c r="Q348" s="56">
        <v>1200000</v>
      </c>
      <c r="R348" s="56"/>
      <c r="S348" s="56"/>
      <c r="T348" s="55">
        <f>SUM(H348:S348)</f>
        <v>1200000</v>
      </c>
      <c r="U348" s="55"/>
      <c r="V348" s="181">
        <f>SUM(T348:U355)</f>
        <v>8700000</v>
      </c>
    </row>
    <row r="349" spans="1:22" ht="14.25" customHeight="1" x14ac:dyDescent="0.2">
      <c r="A349" s="226">
        <v>82</v>
      </c>
      <c r="B349" s="225"/>
      <c r="C349" s="182"/>
      <c r="D349" s="221" t="s">
        <v>132</v>
      </c>
      <c r="E349" s="183"/>
      <c r="F349" s="16">
        <v>841</v>
      </c>
      <c r="G349" s="39" t="s">
        <v>131</v>
      </c>
      <c r="H349" s="81"/>
      <c r="I349" s="47"/>
      <c r="J349" s="47"/>
      <c r="K349" s="47"/>
      <c r="L349" s="47">
        <v>3000000</v>
      </c>
      <c r="M349" s="47"/>
      <c r="N349" s="47"/>
      <c r="O349" s="47"/>
      <c r="P349" s="47"/>
      <c r="Q349" s="47"/>
      <c r="R349" s="47"/>
      <c r="S349" s="47"/>
      <c r="T349" s="55">
        <f>SUM(H349:S349)</f>
        <v>3000000</v>
      </c>
      <c r="U349" s="48"/>
      <c r="V349" s="181"/>
    </row>
    <row r="350" spans="1:22" ht="14.25" customHeight="1" x14ac:dyDescent="0.2">
      <c r="A350" s="226">
        <v>83</v>
      </c>
      <c r="B350" s="225"/>
      <c r="C350" s="182">
        <v>6975664</v>
      </c>
      <c r="D350" s="221" t="s">
        <v>123</v>
      </c>
      <c r="E350" s="183"/>
      <c r="F350" s="16">
        <v>841</v>
      </c>
      <c r="G350" s="39" t="s">
        <v>131</v>
      </c>
      <c r="H350" s="81"/>
      <c r="I350" s="47"/>
      <c r="J350" s="47"/>
      <c r="K350" s="47"/>
      <c r="L350" s="47"/>
      <c r="M350" s="47">
        <v>1500000</v>
      </c>
      <c r="N350" s="47"/>
      <c r="O350" s="59"/>
      <c r="P350" s="59"/>
      <c r="Q350" s="59"/>
      <c r="R350" s="59"/>
      <c r="S350" s="59"/>
      <c r="T350" s="55">
        <f>SUM(H350:S350)</f>
        <v>1500000</v>
      </c>
      <c r="U350" s="48"/>
      <c r="V350" s="181"/>
    </row>
    <row r="351" spans="1:22" ht="14.25" customHeight="1" x14ac:dyDescent="0.2">
      <c r="A351" s="226">
        <v>84</v>
      </c>
      <c r="B351" s="225"/>
      <c r="C351" s="182">
        <v>1716450</v>
      </c>
      <c r="D351" s="221" t="s">
        <v>133</v>
      </c>
      <c r="E351" s="183"/>
      <c r="F351" s="16">
        <v>841</v>
      </c>
      <c r="G351" s="39" t="s">
        <v>131</v>
      </c>
      <c r="H351" s="47"/>
      <c r="I351" s="47"/>
      <c r="J351" s="47"/>
      <c r="K351" s="47"/>
      <c r="L351" s="47"/>
      <c r="M351" s="47">
        <v>1500000</v>
      </c>
      <c r="N351" s="47"/>
      <c r="O351" s="47"/>
      <c r="P351" s="47"/>
      <c r="Q351" s="47"/>
      <c r="R351" s="47"/>
      <c r="S351" s="190"/>
      <c r="T351" s="48">
        <f>SUM(H351:S351)</f>
        <v>1500000</v>
      </c>
      <c r="U351" s="48"/>
      <c r="V351" s="181"/>
    </row>
    <row r="352" spans="1:22" ht="15" customHeight="1" x14ac:dyDescent="0.2">
      <c r="A352" s="226">
        <v>85</v>
      </c>
      <c r="B352" s="225"/>
      <c r="C352" s="182">
        <v>3445158</v>
      </c>
      <c r="D352" s="221" t="s">
        <v>134</v>
      </c>
      <c r="E352" s="183"/>
      <c r="F352" s="16">
        <v>841</v>
      </c>
      <c r="G352" s="39" t="s">
        <v>131</v>
      </c>
      <c r="H352" s="47"/>
      <c r="I352" s="47"/>
      <c r="J352" s="47"/>
      <c r="K352" s="47"/>
      <c r="L352" s="47"/>
      <c r="M352" s="47">
        <v>2000000</v>
      </c>
      <c r="N352" s="47"/>
      <c r="O352" s="47"/>
      <c r="P352" s="47"/>
      <c r="Q352" s="47"/>
      <c r="R352" s="47"/>
      <c r="S352" s="64"/>
      <c r="T352" s="48"/>
      <c r="U352" s="48"/>
      <c r="V352" s="181"/>
    </row>
    <row r="353" spans="1:22" ht="14.25" customHeight="1" x14ac:dyDescent="0.2">
      <c r="A353" s="226">
        <v>86</v>
      </c>
      <c r="B353" s="225"/>
      <c r="C353" s="182">
        <v>5608953</v>
      </c>
      <c r="D353" s="221" t="s">
        <v>135</v>
      </c>
      <c r="E353" s="183"/>
      <c r="F353" s="16">
        <v>841</v>
      </c>
      <c r="G353" s="39" t="s">
        <v>131</v>
      </c>
      <c r="H353" s="47"/>
      <c r="I353" s="47"/>
      <c r="J353" s="47"/>
      <c r="K353" s="47"/>
      <c r="L353" s="47"/>
      <c r="M353" s="47"/>
      <c r="N353" s="47">
        <v>500000</v>
      </c>
      <c r="O353" s="47"/>
      <c r="P353" s="47"/>
      <c r="Q353" s="47"/>
      <c r="R353" s="47"/>
      <c r="S353" s="47"/>
      <c r="T353" s="48">
        <f>SUM(H353:S353)</f>
        <v>500000</v>
      </c>
      <c r="U353" s="48"/>
      <c r="V353" s="181"/>
    </row>
    <row r="354" spans="1:22" ht="14.25" customHeight="1" x14ac:dyDescent="0.2">
      <c r="A354" s="226">
        <v>87</v>
      </c>
      <c r="B354" s="225"/>
      <c r="C354" s="182">
        <v>7383005</v>
      </c>
      <c r="D354" s="221" t="s">
        <v>136</v>
      </c>
      <c r="E354" s="183"/>
      <c r="F354" s="16">
        <v>841</v>
      </c>
      <c r="G354" s="39" t="s">
        <v>131</v>
      </c>
      <c r="H354" s="81"/>
      <c r="I354" s="47"/>
      <c r="J354" s="47"/>
      <c r="K354" s="47"/>
      <c r="L354" s="47"/>
      <c r="M354" s="47"/>
      <c r="N354" s="47">
        <v>1000000</v>
      </c>
      <c r="O354" s="47"/>
      <c r="P354" s="47"/>
      <c r="Q354" s="59"/>
      <c r="R354" s="59"/>
      <c r="S354" s="62"/>
      <c r="T354" s="55">
        <f>SUM(H354:S354)</f>
        <v>1000000</v>
      </c>
      <c r="U354" s="48"/>
      <c r="V354" s="181"/>
    </row>
    <row r="355" spans="1:22" ht="15" customHeight="1" thickBot="1" x14ac:dyDescent="0.25">
      <c r="A355" s="226"/>
      <c r="B355" s="225"/>
      <c r="C355" s="182"/>
      <c r="D355" s="221"/>
      <c r="E355" s="183"/>
      <c r="F355" s="16">
        <v>841</v>
      </c>
      <c r="G355" s="39" t="s">
        <v>131</v>
      </c>
      <c r="H355" s="50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63"/>
      <c r="T355" s="53"/>
      <c r="U355" s="53"/>
      <c r="V355" s="181"/>
    </row>
    <row r="356" spans="1:22" ht="15" x14ac:dyDescent="0.25">
      <c r="A356" s="150" t="s">
        <v>16</v>
      </c>
      <c r="B356" s="151"/>
      <c r="C356" s="151"/>
      <c r="D356" s="152"/>
      <c r="E356" s="92"/>
      <c r="F356" s="82"/>
      <c r="G356" s="82"/>
      <c r="H356" s="36">
        <f t="shared" ref="H356:V356" si="26">SUM(H9:H355)</f>
        <v>75730000</v>
      </c>
      <c r="I356" s="36">
        <f t="shared" si="26"/>
        <v>81680000</v>
      </c>
      <c r="J356" s="36">
        <f t="shared" si="26"/>
        <v>86130000</v>
      </c>
      <c r="K356" s="36">
        <f t="shared" si="26"/>
        <v>87751000</v>
      </c>
      <c r="L356" s="36">
        <f t="shared" si="26"/>
        <v>88715000</v>
      </c>
      <c r="M356" s="36">
        <f t="shared" si="26"/>
        <v>88944000</v>
      </c>
      <c r="N356" s="36">
        <f t="shared" si="26"/>
        <v>87530000</v>
      </c>
      <c r="O356" s="36">
        <f t="shared" si="26"/>
        <v>86591000</v>
      </c>
      <c r="P356" s="36">
        <f t="shared" si="26"/>
        <v>83080000</v>
      </c>
      <c r="Q356" s="36">
        <f t="shared" si="26"/>
        <v>89009000</v>
      </c>
      <c r="R356" s="36">
        <f t="shared" si="26"/>
        <v>81580000</v>
      </c>
      <c r="S356" s="36">
        <f t="shared" si="26"/>
        <v>78230000</v>
      </c>
      <c r="T356" s="36">
        <f t="shared" si="26"/>
        <v>1010920000</v>
      </c>
      <c r="U356" s="36">
        <f t="shared" si="26"/>
        <v>82572999.99999997</v>
      </c>
      <c r="V356" s="36">
        <f t="shared" si="26"/>
        <v>1093493000</v>
      </c>
    </row>
    <row r="357" spans="1:22" ht="16.5" x14ac:dyDescent="0.3">
      <c r="A357" s="206"/>
      <c r="B357" s="5"/>
      <c r="C357" s="15"/>
      <c r="D357" s="222" t="s">
        <v>35</v>
      </c>
      <c r="E357" s="12"/>
      <c r="F357" s="7"/>
      <c r="G357" s="12"/>
      <c r="H357" s="13"/>
      <c r="I357" s="14"/>
      <c r="J357" s="14"/>
      <c r="K357" s="14"/>
      <c r="L357" s="14"/>
      <c r="M357" s="9"/>
      <c r="N357" s="9"/>
      <c r="O357" s="9"/>
      <c r="P357" s="9"/>
      <c r="Q357" s="9"/>
      <c r="R357" s="10"/>
      <c r="S357" s="9"/>
      <c r="T357" s="11"/>
      <c r="U357" s="11"/>
      <c r="V357" s="11"/>
    </row>
    <row r="358" spans="1:22" ht="16.5" x14ac:dyDescent="0.3">
      <c r="A358" s="206"/>
      <c r="B358" s="5"/>
      <c r="C358" s="6"/>
      <c r="D358" s="223"/>
      <c r="E358" s="7"/>
      <c r="G358" s="7"/>
      <c r="H358" s="8"/>
      <c r="I358" s="9"/>
      <c r="J358" s="9"/>
      <c r="K358" s="9"/>
      <c r="L358" s="9"/>
      <c r="M358" s="9"/>
      <c r="N358" s="9"/>
      <c r="O358" s="9"/>
      <c r="P358" s="9"/>
      <c r="Q358" s="9"/>
      <c r="R358" s="10"/>
      <c r="S358" s="9"/>
      <c r="T358" s="11">
        <f>+T356+U356</f>
        <v>1093493000</v>
      </c>
      <c r="U358" s="11">
        <f>+V356-T358</f>
        <v>0</v>
      </c>
      <c r="V358" s="11"/>
    </row>
  </sheetData>
  <autoFilter ref="A8:V142"/>
  <mergeCells count="449">
    <mergeCell ref="A343:A347"/>
    <mergeCell ref="B343:B347"/>
    <mergeCell ref="C343:C347"/>
    <mergeCell ref="D343:D347"/>
    <mergeCell ref="E343:E347"/>
    <mergeCell ref="V343:V347"/>
    <mergeCell ref="V298:V302"/>
    <mergeCell ref="A298:A302"/>
    <mergeCell ref="D333:D337"/>
    <mergeCell ref="E333:E337"/>
    <mergeCell ref="V333:V337"/>
    <mergeCell ref="A338:A342"/>
    <mergeCell ref="B338:B342"/>
    <mergeCell ref="C338:C342"/>
    <mergeCell ref="D338:D342"/>
    <mergeCell ref="E338:E342"/>
    <mergeCell ref="V338:V342"/>
    <mergeCell ref="V318:V322"/>
    <mergeCell ref="A323:A327"/>
    <mergeCell ref="B323:B327"/>
    <mergeCell ref="C323:C327"/>
    <mergeCell ref="D323:D327"/>
    <mergeCell ref="E323:E327"/>
    <mergeCell ref="V323:V327"/>
    <mergeCell ref="A328:A332"/>
    <mergeCell ref="B328:B332"/>
    <mergeCell ref="C328:C332"/>
    <mergeCell ref="D328:D332"/>
    <mergeCell ref="E328:E332"/>
    <mergeCell ref="V328:V332"/>
    <mergeCell ref="V303:V307"/>
    <mergeCell ref="A308:A312"/>
    <mergeCell ref="B308:B312"/>
    <mergeCell ref="C308:C312"/>
    <mergeCell ref="D308:D312"/>
    <mergeCell ref="E308:E312"/>
    <mergeCell ref="V308:V312"/>
    <mergeCell ref="A313:A317"/>
    <mergeCell ref="B313:B317"/>
    <mergeCell ref="C313:C317"/>
    <mergeCell ref="D313:D317"/>
    <mergeCell ref="E313:E317"/>
    <mergeCell ref="V313:V317"/>
    <mergeCell ref="V288:V292"/>
    <mergeCell ref="D288:D292"/>
    <mergeCell ref="C288:C292"/>
    <mergeCell ref="B288:B292"/>
    <mergeCell ref="A288:A292"/>
    <mergeCell ref="E223:E226"/>
    <mergeCell ref="E217:E222"/>
    <mergeCell ref="E236:E237"/>
    <mergeCell ref="E251:E254"/>
    <mergeCell ref="A217:A222"/>
    <mergeCell ref="B217:B222"/>
    <mergeCell ref="C217:C222"/>
    <mergeCell ref="D217:D222"/>
    <mergeCell ref="D239:D243"/>
    <mergeCell ref="V239:V243"/>
    <mergeCell ref="V244:V247"/>
    <mergeCell ref="A248:A250"/>
    <mergeCell ref="B248:B250"/>
    <mergeCell ref="C248:C250"/>
    <mergeCell ref="D248:D250"/>
    <mergeCell ref="V248:V250"/>
    <mergeCell ref="A251:A254"/>
    <mergeCell ref="B251:B254"/>
    <mergeCell ref="A6:V6"/>
    <mergeCell ref="A7:V7"/>
    <mergeCell ref="D139:D141"/>
    <mergeCell ref="C139:C141"/>
    <mergeCell ref="B139:B141"/>
    <mergeCell ref="A139:A141"/>
    <mergeCell ref="V139:V141"/>
    <mergeCell ref="V130:V135"/>
    <mergeCell ref="A126:A129"/>
    <mergeCell ref="B126:B129"/>
    <mergeCell ref="C126:C129"/>
    <mergeCell ref="D126:D129"/>
    <mergeCell ref="V126:V129"/>
    <mergeCell ref="D18:D21"/>
    <mergeCell ref="B115:B117"/>
    <mergeCell ref="E18:E21"/>
    <mergeCell ref="E9:E12"/>
    <mergeCell ref="E33:E34"/>
    <mergeCell ref="E36:E39"/>
    <mergeCell ref="E54:E55"/>
    <mergeCell ref="C32:C35"/>
    <mergeCell ref="D32:D35"/>
    <mergeCell ref="A40:A44"/>
    <mergeCell ref="C40:C44"/>
    <mergeCell ref="A45:A47"/>
    <mergeCell ref="B45:B47"/>
    <mergeCell ref="C45:C47"/>
    <mergeCell ref="D45:D47"/>
    <mergeCell ref="D40:D44"/>
    <mergeCell ref="A36:A39"/>
    <mergeCell ref="AA109:AC109"/>
    <mergeCell ref="B36:B39"/>
    <mergeCell ref="C36:C39"/>
    <mergeCell ref="D36:D39"/>
    <mergeCell ref="B40:B44"/>
    <mergeCell ref="C48:C52"/>
    <mergeCell ref="D48:D52"/>
    <mergeCell ref="V105:V109"/>
    <mergeCell ref="V48:V52"/>
    <mergeCell ref="V53:V56"/>
    <mergeCell ref="V76:V82"/>
    <mergeCell ref="V83:V86"/>
    <mergeCell ref="V87:V89"/>
    <mergeCell ref="V36:V39"/>
    <mergeCell ref="D63:D66"/>
    <mergeCell ref="B67:B71"/>
    <mergeCell ref="B90:B92"/>
    <mergeCell ref="C90:C92"/>
    <mergeCell ref="A9:A12"/>
    <mergeCell ref="B9:B12"/>
    <mergeCell ref="C9:C12"/>
    <mergeCell ref="D9:D12"/>
    <mergeCell ref="C53:C56"/>
    <mergeCell ref="D53:D56"/>
    <mergeCell ref="B32:B35"/>
    <mergeCell ref="A13:A17"/>
    <mergeCell ref="A32:A35"/>
    <mergeCell ref="B13:B17"/>
    <mergeCell ref="C13:C17"/>
    <mergeCell ref="D13:D17"/>
    <mergeCell ref="A22:A26"/>
    <mergeCell ref="B22:B26"/>
    <mergeCell ref="C22:C26"/>
    <mergeCell ref="D22:D26"/>
    <mergeCell ref="A27:A31"/>
    <mergeCell ref="A18:A21"/>
    <mergeCell ref="B18:B21"/>
    <mergeCell ref="C18:C21"/>
    <mergeCell ref="B27:B31"/>
    <mergeCell ref="C27:C31"/>
    <mergeCell ref="D27:D31"/>
    <mergeCell ref="A53:A56"/>
    <mergeCell ref="D90:D92"/>
    <mergeCell ref="A93:A97"/>
    <mergeCell ref="D60:D62"/>
    <mergeCell ref="A63:A66"/>
    <mergeCell ref="B63:B66"/>
    <mergeCell ref="C63:C66"/>
    <mergeCell ref="A72:A75"/>
    <mergeCell ref="B72:B75"/>
    <mergeCell ref="C72:C75"/>
    <mergeCell ref="D72:D75"/>
    <mergeCell ref="A87:A89"/>
    <mergeCell ref="B87:B89"/>
    <mergeCell ref="C87:C89"/>
    <mergeCell ref="D87:D89"/>
    <mergeCell ref="C60:C62"/>
    <mergeCell ref="B53:B56"/>
    <mergeCell ref="A48:A52"/>
    <mergeCell ref="B48:B52"/>
    <mergeCell ref="A60:A62"/>
    <mergeCell ref="B60:B62"/>
    <mergeCell ref="A67:A71"/>
    <mergeCell ref="C67:C71"/>
    <mergeCell ref="D67:D71"/>
    <mergeCell ref="A83:A86"/>
    <mergeCell ref="B83:B86"/>
    <mergeCell ref="C83:C86"/>
    <mergeCell ref="D83:D86"/>
    <mergeCell ref="A76:A82"/>
    <mergeCell ref="B76:B82"/>
    <mergeCell ref="C76:C82"/>
    <mergeCell ref="D76:D82"/>
    <mergeCell ref="V102:V104"/>
    <mergeCell ref="A90:A92"/>
    <mergeCell ref="B93:B97"/>
    <mergeCell ref="C93:C97"/>
    <mergeCell ref="D93:D97"/>
    <mergeCell ref="A123:A125"/>
    <mergeCell ref="B123:B125"/>
    <mergeCell ref="C123:C125"/>
    <mergeCell ref="D123:D125"/>
    <mergeCell ref="A118:A122"/>
    <mergeCell ref="B118:B122"/>
    <mergeCell ref="C118:C122"/>
    <mergeCell ref="D118:D122"/>
    <mergeCell ref="A105:A109"/>
    <mergeCell ref="B105:B109"/>
    <mergeCell ref="C105:C109"/>
    <mergeCell ref="D105:D109"/>
    <mergeCell ref="C115:C117"/>
    <mergeCell ref="D115:D117"/>
    <mergeCell ref="A115:A117"/>
    <mergeCell ref="A102:A104"/>
    <mergeCell ref="B102:B104"/>
    <mergeCell ref="C102:C104"/>
    <mergeCell ref="D102:D104"/>
    <mergeCell ref="B136:B138"/>
    <mergeCell ref="C136:C138"/>
    <mergeCell ref="D136:D138"/>
    <mergeCell ref="A130:A135"/>
    <mergeCell ref="B130:B135"/>
    <mergeCell ref="C130:C135"/>
    <mergeCell ref="D130:D135"/>
    <mergeCell ref="A98:A101"/>
    <mergeCell ref="B98:B101"/>
    <mergeCell ref="C98:C101"/>
    <mergeCell ref="D98:D101"/>
    <mergeCell ref="A110:A114"/>
    <mergeCell ref="B110:B114"/>
    <mergeCell ref="C110:C114"/>
    <mergeCell ref="D110:D114"/>
    <mergeCell ref="A1:V5"/>
    <mergeCell ref="V110:V114"/>
    <mergeCell ref="V115:V117"/>
    <mergeCell ref="V118:V122"/>
    <mergeCell ref="V123:V125"/>
    <mergeCell ref="V136:V138"/>
    <mergeCell ref="V90:V92"/>
    <mergeCell ref="V93:V97"/>
    <mergeCell ref="V98:V101"/>
    <mergeCell ref="V9:V12"/>
    <mergeCell ref="V13:V17"/>
    <mergeCell ref="V18:V21"/>
    <mergeCell ref="V40:V44"/>
    <mergeCell ref="V22:V26"/>
    <mergeCell ref="V27:V31"/>
    <mergeCell ref="V32:V35"/>
    <mergeCell ref="V60:V62"/>
    <mergeCell ref="V63:V66"/>
    <mergeCell ref="V67:V71"/>
    <mergeCell ref="V72:V75"/>
    <mergeCell ref="V45:V47"/>
    <mergeCell ref="A136:A138"/>
    <mergeCell ref="E64:E65"/>
    <mergeCell ref="E99:E100"/>
    <mergeCell ref="A156:A159"/>
    <mergeCell ref="B156:B159"/>
    <mergeCell ref="A160:A162"/>
    <mergeCell ref="B160:B162"/>
    <mergeCell ref="C156:C159"/>
    <mergeCell ref="D156:D159"/>
    <mergeCell ref="A142:A146"/>
    <mergeCell ref="B142:B146"/>
    <mergeCell ref="A147:A150"/>
    <mergeCell ref="B147:B150"/>
    <mergeCell ref="A151:A155"/>
    <mergeCell ref="B151:B155"/>
    <mergeCell ref="C142:C146"/>
    <mergeCell ref="D142:D146"/>
    <mergeCell ref="A175:A178"/>
    <mergeCell ref="B175:B178"/>
    <mergeCell ref="A179:A183"/>
    <mergeCell ref="B179:B183"/>
    <mergeCell ref="A184:A187"/>
    <mergeCell ref="B184:B187"/>
    <mergeCell ref="A163:A166"/>
    <mergeCell ref="B163:B166"/>
    <mergeCell ref="A167:A171"/>
    <mergeCell ref="B167:B171"/>
    <mergeCell ref="A172:A174"/>
    <mergeCell ref="B172:B174"/>
    <mergeCell ref="A204:A207"/>
    <mergeCell ref="B204:B207"/>
    <mergeCell ref="C204:C207"/>
    <mergeCell ref="D204:D207"/>
    <mergeCell ref="A188:A190"/>
    <mergeCell ref="B188:B190"/>
    <mergeCell ref="A195:A198"/>
    <mergeCell ref="B195:B198"/>
    <mergeCell ref="A199:A203"/>
    <mergeCell ref="B199:B203"/>
    <mergeCell ref="C195:C198"/>
    <mergeCell ref="D195:D198"/>
    <mergeCell ref="A215:A216"/>
    <mergeCell ref="B215:B216"/>
    <mergeCell ref="A208:A211"/>
    <mergeCell ref="B208:B211"/>
    <mergeCell ref="A212:A214"/>
    <mergeCell ref="B212:B214"/>
    <mergeCell ref="C212:C214"/>
    <mergeCell ref="D212:D214"/>
    <mergeCell ref="V156:V159"/>
    <mergeCell ref="C160:C162"/>
    <mergeCell ref="D160:D162"/>
    <mergeCell ref="V160:V162"/>
    <mergeCell ref="C163:C166"/>
    <mergeCell ref="D163:D166"/>
    <mergeCell ref="V163:V166"/>
    <mergeCell ref="E164:E165"/>
    <mergeCell ref="V167:V171"/>
    <mergeCell ref="C172:C174"/>
    <mergeCell ref="D172:D174"/>
    <mergeCell ref="V172:V174"/>
    <mergeCell ref="C175:C178"/>
    <mergeCell ref="D175:D178"/>
    <mergeCell ref="V175:V178"/>
    <mergeCell ref="C179:C183"/>
    <mergeCell ref="V142:V146"/>
    <mergeCell ref="C147:C150"/>
    <mergeCell ref="D147:D150"/>
    <mergeCell ref="V147:V150"/>
    <mergeCell ref="C151:C155"/>
    <mergeCell ref="D151:D155"/>
    <mergeCell ref="V151:V155"/>
    <mergeCell ref="E147:E150"/>
    <mergeCell ref="E156:E159"/>
    <mergeCell ref="E142:E146"/>
    <mergeCell ref="D179:D183"/>
    <mergeCell ref="V179:V183"/>
    <mergeCell ref="C167:C171"/>
    <mergeCell ref="D167:D171"/>
    <mergeCell ref="E179:E183"/>
    <mergeCell ref="E176:E177"/>
    <mergeCell ref="V184:V187"/>
    <mergeCell ref="C188:C190"/>
    <mergeCell ref="D188:D190"/>
    <mergeCell ref="V188:V190"/>
    <mergeCell ref="V195:V198"/>
    <mergeCell ref="C199:C203"/>
    <mergeCell ref="D199:D203"/>
    <mergeCell ref="V199:V203"/>
    <mergeCell ref="C184:C187"/>
    <mergeCell ref="D184:D187"/>
    <mergeCell ref="E185:E186"/>
    <mergeCell ref="V217:V222"/>
    <mergeCell ref="C215:C216"/>
    <mergeCell ref="D215:D216"/>
    <mergeCell ref="V215:V216"/>
    <mergeCell ref="V212:V214"/>
    <mergeCell ref="V204:V207"/>
    <mergeCell ref="C208:C211"/>
    <mergeCell ref="D208:D211"/>
    <mergeCell ref="V208:V211"/>
    <mergeCell ref="E215:E216"/>
    <mergeCell ref="E209:E210"/>
    <mergeCell ref="E196:E197"/>
    <mergeCell ref="E199:E203"/>
    <mergeCell ref="E205:E206"/>
    <mergeCell ref="A356:D356"/>
    <mergeCell ref="A227:A231"/>
    <mergeCell ref="B227:B231"/>
    <mergeCell ref="C227:C231"/>
    <mergeCell ref="D227:D231"/>
    <mergeCell ref="V227:V231"/>
    <mergeCell ref="A232:A234"/>
    <mergeCell ref="B232:B234"/>
    <mergeCell ref="C232:C234"/>
    <mergeCell ref="D232:D234"/>
    <mergeCell ref="V232:V234"/>
    <mergeCell ref="A235:A238"/>
    <mergeCell ref="B235:B238"/>
    <mergeCell ref="C235:C238"/>
    <mergeCell ref="D235:D238"/>
    <mergeCell ref="V235:V238"/>
    <mergeCell ref="A239:A243"/>
    <mergeCell ref="B239:B243"/>
    <mergeCell ref="C239:C243"/>
    <mergeCell ref="C251:C254"/>
    <mergeCell ref="D251:D254"/>
    <mergeCell ref="V251:V254"/>
    <mergeCell ref="E245:E246"/>
    <mergeCell ref="A266:A267"/>
    <mergeCell ref="B266:B267"/>
    <mergeCell ref="C266:C267"/>
    <mergeCell ref="D266:D267"/>
    <mergeCell ref="V266:V267"/>
    <mergeCell ref="A223:A226"/>
    <mergeCell ref="B223:B226"/>
    <mergeCell ref="C223:C226"/>
    <mergeCell ref="D223:D226"/>
    <mergeCell ref="V223:V226"/>
    <mergeCell ref="A244:A247"/>
    <mergeCell ref="B244:B247"/>
    <mergeCell ref="C244:C247"/>
    <mergeCell ref="D244:D247"/>
    <mergeCell ref="V258:V260"/>
    <mergeCell ref="A255:A257"/>
    <mergeCell ref="B255:B257"/>
    <mergeCell ref="C255:C257"/>
    <mergeCell ref="D255:D257"/>
    <mergeCell ref="V255:V257"/>
    <mergeCell ref="A261:A265"/>
    <mergeCell ref="B261:B265"/>
    <mergeCell ref="C261:C265"/>
    <mergeCell ref="D261:D265"/>
    <mergeCell ref="V261:V265"/>
    <mergeCell ref="V268:V271"/>
    <mergeCell ref="V284:V287"/>
    <mergeCell ref="A284:A287"/>
    <mergeCell ref="B284:B287"/>
    <mergeCell ref="C284:C287"/>
    <mergeCell ref="D284:D287"/>
    <mergeCell ref="A278:A283"/>
    <mergeCell ref="B278:B283"/>
    <mergeCell ref="C278:C283"/>
    <mergeCell ref="D278:D283"/>
    <mergeCell ref="V278:V283"/>
    <mergeCell ref="A272:A277"/>
    <mergeCell ref="B272:B277"/>
    <mergeCell ref="C272:C277"/>
    <mergeCell ref="D272:D277"/>
    <mergeCell ref="V272:V277"/>
    <mergeCell ref="A268:A271"/>
    <mergeCell ref="B268:B271"/>
    <mergeCell ref="C268:C271"/>
    <mergeCell ref="D268:D271"/>
    <mergeCell ref="E274:E275"/>
    <mergeCell ref="V293:V297"/>
    <mergeCell ref="A57:A59"/>
    <mergeCell ref="B57:B59"/>
    <mergeCell ref="C57:C59"/>
    <mergeCell ref="D57:D59"/>
    <mergeCell ref="V57:V59"/>
    <mergeCell ref="A191:A194"/>
    <mergeCell ref="B191:B194"/>
    <mergeCell ref="C191:C194"/>
    <mergeCell ref="D191:D194"/>
    <mergeCell ref="V191:V194"/>
    <mergeCell ref="E192:E193"/>
    <mergeCell ref="E269:E270"/>
    <mergeCell ref="E280:E281"/>
    <mergeCell ref="E285:E286"/>
    <mergeCell ref="E73:E74"/>
    <mergeCell ref="E84:E85"/>
    <mergeCell ref="E130:E135"/>
    <mergeCell ref="E127:E128"/>
    <mergeCell ref="A258:A260"/>
    <mergeCell ref="B258:B260"/>
    <mergeCell ref="C258:C260"/>
    <mergeCell ref="D258:D260"/>
    <mergeCell ref="C298:C302"/>
    <mergeCell ref="D298:D302"/>
    <mergeCell ref="E298:E302"/>
    <mergeCell ref="E288:E292"/>
    <mergeCell ref="A293:A297"/>
    <mergeCell ref="B293:B297"/>
    <mergeCell ref="C293:C297"/>
    <mergeCell ref="D293:D297"/>
    <mergeCell ref="E293:E297"/>
    <mergeCell ref="A303:A307"/>
    <mergeCell ref="B303:B307"/>
    <mergeCell ref="C303:C307"/>
    <mergeCell ref="D303:D307"/>
    <mergeCell ref="E303:E307"/>
    <mergeCell ref="A318:A322"/>
    <mergeCell ref="B318:B322"/>
    <mergeCell ref="C318:C322"/>
    <mergeCell ref="D318:D322"/>
    <mergeCell ref="E318:E322"/>
    <mergeCell ref="A333:A337"/>
    <mergeCell ref="B333:B337"/>
    <mergeCell ref="C333:C337"/>
  </mergeCells>
  <printOptions horizontalCentered="1"/>
  <pageMargins left="0.15748031496062992" right="0.15748031496062992" top="0.19685039370078741" bottom="0.47244094488188981" header="0.15748031496062992" footer="0.15748031496062992"/>
  <pageSetup paperSize="3" scale="52" fitToHeight="0" orientation="landscape" horizontalDpi="300" verticalDpi="300" r:id="rId1"/>
  <headerFooter alignWithMargins="0"/>
  <rowBreaks count="1" manualBreakCount="1">
    <brk id="1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User</cp:lastModifiedBy>
  <cp:lastPrinted>2020-01-28T15:42:33Z</cp:lastPrinted>
  <dcterms:created xsi:type="dcterms:W3CDTF">2003-03-07T14:03:57Z</dcterms:created>
  <dcterms:modified xsi:type="dcterms:W3CDTF">2020-01-28T15:43:54Z</dcterms:modified>
</cp:coreProperties>
</file>