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ecretaria de la Funcion Publica\2018\"/>
    </mc:Choice>
  </mc:AlternateContent>
  <xr:revisionPtr revIDLastSave="0" documentId="13_ncr:1_{A0DB60B5-5880-4A7E-8C4A-55887185C6A1}" xr6:coauthVersionLast="40" xr6:coauthVersionMax="40" xr10:uidLastSave="{00000000-0000-0000-0000-000000000000}"/>
  <bookViews>
    <workbookView xWindow="0" yWindow="0" windowWidth="20490" windowHeight="7665" xr2:uid="{00000000-000D-0000-FFFF-FFFF00000000}"/>
  </bookViews>
  <sheets>
    <sheet name="total de asignaciones 7º 5189" sheetId="103" r:id="rId1"/>
  </sheets>
  <definedNames>
    <definedName name="_xlnm._FilterDatabase" localSheetId="0" hidden="1">'total de asignaciones 7º 5189'!$A$8:$V$158</definedName>
    <definedName name="_xlnm.Print_Area" localSheetId="0">'total de asignaciones 7º 5189'!$A$1:$V$158</definedName>
    <definedName name="_xlnm.Print_Titles" localSheetId="0">'total de asignaciones 7º 5189'!$1:$8</definedName>
  </definedNames>
  <calcPr calcId="181029"/>
</workbook>
</file>

<file path=xl/calcChain.xml><?xml version="1.0" encoding="utf-8"?>
<calcChain xmlns="http://schemas.openxmlformats.org/spreadsheetml/2006/main">
  <c r="U133" i="103" l="1"/>
  <c r="U134" i="103"/>
  <c r="U135" i="103"/>
  <c r="T59" i="103" l="1"/>
  <c r="T42" i="103"/>
  <c r="I322" i="103" l="1"/>
  <c r="J322" i="103"/>
  <c r="K322" i="103"/>
  <c r="L322" i="103"/>
  <c r="M322" i="103"/>
  <c r="N322" i="103"/>
  <c r="O322" i="103"/>
  <c r="P322" i="103"/>
  <c r="Q322" i="103"/>
  <c r="R322" i="103"/>
  <c r="S322" i="103"/>
  <c r="H322" i="103"/>
  <c r="T312" i="103"/>
  <c r="T313" i="103"/>
  <c r="U313" i="103" s="1"/>
  <c r="T314" i="103"/>
  <c r="T315" i="103"/>
  <c r="U315" i="103" s="1"/>
  <c r="T317" i="103"/>
  <c r="U317" i="103" s="1"/>
  <c r="T318" i="103"/>
  <c r="U318" i="103" s="1"/>
  <c r="T319" i="103"/>
  <c r="T320" i="103"/>
  <c r="U320" i="103" s="1"/>
  <c r="U312" i="103" l="1"/>
  <c r="V312" i="103" s="1"/>
  <c r="V317" i="103"/>
  <c r="T137" i="103" l="1"/>
  <c r="U137" i="103" s="1"/>
  <c r="T116" i="103" l="1"/>
  <c r="U116" i="103" s="1"/>
  <c r="T17" i="103" l="1"/>
  <c r="T311" i="103"/>
  <c r="U311" i="103" s="1"/>
  <c r="T310" i="103"/>
  <c r="U310" i="103" s="1"/>
  <c r="T309" i="103"/>
  <c r="U309" i="103" s="1"/>
  <c r="T308" i="103"/>
  <c r="T307" i="103"/>
  <c r="U307" i="103" s="1"/>
  <c r="T306" i="103"/>
  <c r="U306" i="103" s="1"/>
  <c r="T305" i="103"/>
  <c r="U305" i="103" s="1"/>
  <c r="T304" i="103"/>
  <c r="U304" i="103" s="1"/>
  <c r="T303" i="103"/>
  <c r="T302" i="103"/>
  <c r="T301" i="103"/>
  <c r="U301" i="103" s="1"/>
  <c r="T300" i="103"/>
  <c r="U300" i="103" s="1"/>
  <c r="T299" i="103"/>
  <c r="U299" i="103" s="1"/>
  <c r="T298" i="103"/>
  <c r="U298" i="103" s="1"/>
  <c r="T297" i="103"/>
  <c r="T296" i="103"/>
  <c r="T295" i="103"/>
  <c r="U295" i="103" s="1"/>
  <c r="T294" i="103"/>
  <c r="U294" i="103" s="1"/>
  <c r="T293" i="103"/>
  <c r="T292" i="103"/>
  <c r="T291" i="103"/>
  <c r="U291" i="103" s="1"/>
  <c r="T290" i="103"/>
  <c r="U290" i="103" s="1"/>
  <c r="T289" i="103"/>
  <c r="T288" i="103"/>
  <c r="T287" i="103"/>
  <c r="U287" i="103" s="1"/>
  <c r="T286" i="103"/>
  <c r="U286" i="103" s="1"/>
  <c r="T285" i="103"/>
  <c r="U285" i="103" s="1"/>
  <c r="T284" i="103"/>
  <c r="U284" i="103" s="1"/>
  <c r="T283" i="103"/>
  <c r="U283" i="103" s="1"/>
  <c r="T282" i="103"/>
  <c r="U282" i="103" s="1"/>
  <c r="T281" i="103"/>
  <c r="T280" i="103"/>
  <c r="U280" i="103" s="1"/>
  <c r="T279" i="103"/>
  <c r="U279" i="103" s="1"/>
  <c r="T278" i="103"/>
  <c r="U278" i="103" s="1"/>
  <c r="T277" i="103"/>
  <c r="U277" i="103" s="1"/>
  <c r="T276" i="103"/>
  <c r="T275" i="103"/>
  <c r="U275" i="103" s="1"/>
  <c r="T274" i="103"/>
  <c r="U274" i="103" s="1"/>
  <c r="T273" i="103"/>
  <c r="U273" i="103" s="1"/>
  <c r="T272" i="103"/>
  <c r="U272" i="103" s="1"/>
  <c r="T270" i="103"/>
  <c r="U270" i="103" s="1"/>
  <c r="T269" i="103"/>
  <c r="T268" i="103"/>
  <c r="U268" i="103" s="1"/>
  <c r="T267" i="103"/>
  <c r="U267" i="103" s="1"/>
  <c r="T265" i="103"/>
  <c r="U265" i="103" s="1"/>
  <c r="T264" i="103"/>
  <c r="U264" i="103" s="1"/>
  <c r="T263" i="103"/>
  <c r="T262" i="103"/>
  <c r="U262" i="103" s="1"/>
  <c r="T261" i="103"/>
  <c r="U261" i="103" s="1"/>
  <c r="T260" i="103"/>
  <c r="U260" i="103" s="1"/>
  <c r="T258" i="103"/>
  <c r="U258" i="103" s="1"/>
  <c r="T257" i="103"/>
  <c r="U257" i="103" s="1"/>
  <c r="T256" i="103"/>
  <c r="U256" i="103" s="1"/>
  <c r="T254" i="103"/>
  <c r="U254" i="103" s="1"/>
  <c r="T253" i="103"/>
  <c r="T252" i="103"/>
  <c r="U252" i="103" s="1"/>
  <c r="T251" i="103"/>
  <c r="U251" i="103" s="1"/>
  <c r="T250" i="103"/>
  <c r="U250" i="103" s="1"/>
  <c r="T249" i="103"/>
  <c r="T248" i="103"/>
  <c r="U248" i="103" s="1"/>
  <c r="T247" i="103"/>
  <c r="U247" i="103" s="1"/>
  <c r="T246" i="103"/>
  <c r="U246" i="103" s="1"/>
  <c r="T245" i="103"/>
  <c r="U245" i="103" s="1"/>
  <c r="T244" i="103"/>
  <c r="T242" i="103"/>
  <c r="U242" i="103" s="1"/>
  <c r="T241" i="103"/>
  <c r="T240" i="103"/>
  <c r="U240" i="103" s="1"/>
  <c r="T239" i="103"/>
  <c r="T237" i="103"/>
  <c r="U237" i="103" s="1"/>
  <c r="T236" i="103"/>
  <c r="U236" i="103" s="1"/>
  <c r="T235" i="103"/>
  <c r="T234" i="103"/>
  <c r="U234" i="103" s="1"/>
  <c r="T233" i="103"/>
  <c r="U233" i="103" s="1"/>
  <c r="T232" i="103"/>
  <c r="U232" i="103" s="1"/>
  <c r="T231" i="103"/>
  <c r="U231" i="103" s="1"/>
  <c r="T230" i="103"/>
  <c r="T229" i="103"/>
  <c r="T228" i="103"/>
  <c r="U228" i="103" s="1"/>
  <c r="T227" i="103"/>
  <c r="U227" i="103" s="1"/>
  <c r="T226" i="103"/>
  <c r="U226" i="103" s="1"/>
  <c r="T225" i="103"/>
  <c r="U225" i="103" s="1"/>
  <c r="T224" i="103"/>
  <c r="U224" i="103" s="1"/>
  <c r="T223" i="103"/>
  <c r="U223" i="103" s="1"/>
  <c r="T222" i="103"/>
  <c r="U222" i="103" s="1"/>
  <c r="T221" i="103"/>
  <c r="U221" i="103" s="1"/>
  <c r="T220" i="103"/>
  <c r="U220" i="103" s="1"/>
  <c r="T219" i="103"/>
  <c r="U219" i="103" s="1"/>
  <c r="T218" i="103"/>
  <c r="T217" i="103"/>
  <c r="U217" i="103" s="1"/>
  <c r="T216" i="103"/>
  <c r="U216" i="103" s="1"/>
  <c r="T214" i="103"/>
  <c r="U214" i="103" s="1"/>
  <c r="T213" i="103"/>
  <c r="T212" i="103"/>
  <c r="U212" i="103" s="1"/>
  <c r="T211" i="103"/>
  <c r="T209" i="103"/>
  <c r="U209" i="103" s="1"/>
  <c r="T208" i="103"/>
  <c r="U208" i="103" s="1"/>
  <c r="T207" i="103"/>
  <c r="T206" i="103"/>
  <c r="U206" i="103" s="1"/>
  <c r="T205" i="103"/>
  <c r="U205" i="103" s="1"/>
  <c r="T204" i="103"/>
  <c r="U204" i="103" s="1"/>
  <c r="T202" i="103"/>
  <c r="U202" i="103" s="1"/>
  <c r="T201" i="103"/>
  <c r="U201" i="103" s="1"/>
  <c r="T200" i="103"/>
  <c r="U200" i="103" s="1"/>
  <c r="T198" i="103"/>
  <c r="U198" i="103" s="1"/>
  <c r="T197" i="103"/>
  <c r="T196" i="103"/>
  <c r="U196" i="103" s="1"/>
  <c r="T195" i="103"/>
  <c r="U195" i="103" s="1"/>
  <c r="T194" i="103"/>
  <c r="U194" i="103" s="1"/>
  <c r="T193" i="103"/>
  <c r="T192" i="103"/>
  <c r="U192" i="103" s="1"/>
  <c r="T191" i="103"/>
  <c r="U191" i="103" s="1"/>
  <c r="T190" i="103"/>
  <c r="U190" i="103" s="1"/>
  <c r="T189" i="103"/>
  <c r="U189" i="103" s="1"/>
  <c r="T188" i="103"/>
  <c r="U188" i="103" s="1"/>
  <c r="T186" i="103"/>
  <c r="U186" i="103" s="1"/>
  <c r="T185" i="103"/>
  <c r="T184" i="103"/>
  <c r="U184" i="103" s="1"/>
  <c r="T183" i="103"/>
  <c r="U183" i="103" s="1"/>
  <c r="T181" i="103"/>
  <c r="U181" i="103" s="1"/>
  <c r="T180" i="103"/>
  <c r="U180" i="103" s="1"/>
  <c r="T179" i="103"/>
  <c r="T178" i="103"/>
  <c r="U178" i="103" s="1"/>
  <c r="T177" i="103"/>
  <c r="U177" i="103" s="1"/>
  <c r="T176" i="103"/>
  <c r="U176" i="103" s="1"/>
  <c r="T175" i="103"/>
  <c r="U175" i="103" s="1"/>
  <c r="T174" i="103"/>
  <c r="T173" i="103"/>
  <c r="U173" i="103" s="1"/>
  <c r="T172" i="103"/>
  <c r="U172" i="103" s="1"/>
  <c r="T170" i="103"/>
  <c r="U170" i="103" s="1"/>
  <c r="T169" i="103"/>
  <c r="T168" i="103"/>
  <c r="U168" i="103" s="1"/>
  <c r="T167" i="103"/>
  <c r="U167" i="103" s="1"/>
  <c r="T165" i="103"/>
  <c r="U165" i="103" s="1"/>
  <c r="T164" i="103"/>
  <c r="U164" i="103" s="1"/>
  <c r="T163" i="103"/>
  <c r="U163" i="103" s="1"/>
  <c r="T162" i="103"/>
  <c r="U162" i="103" s="1"/>
  <c r="T161" i="103"/>
  <c r="U161" i="103" s="1"/>
  <c r="T160" i="103"/>
  <c r="T159" i="103"/>
  <c r="U159" i="103" s="1"/>
  <c r="T158" i="103"/>
  <c r="U158" i="103" s="1"/>
  <c r="T157" i="103"/>
  <c r="U157" i="103" s="1"/>
  <c r="T156" i="103"/>
  <c r="U156" i="103" s="1"/>
  <c r="T155" i="103"/>
  <c r="T9" i="103"/>
  <c r="T10" i="103"/>
  <c r="U10" i="103" s="1"/>
  <c r="T11" i="103"/>
  <c r="U11" i="103" s="1"/>
  <c r="T12" i="103"/>
  <c r="U281" i="103" l="1"/>
  <c r="V279" i="103" s="1"/>
  <c r="U9" i="103"/>
  <c r="V9" i="103" s="1"/>
  <c r="U155" i="103"/>
  <c r="V155" i="103" s="1"/>
  <c r="V163" i="103"/>
  <c r="V200" i="103"/>
  <c r="V158" i="103"/>
  <c r="V167" i="103"/>
  <c r="V172" i="103"/>
  <c r="V191" i="103"/>
  <c r="V204" i="103"/>
  <c r="V260" i="103"/>
  <c r="V195" i="103"/>
  <c r="U211" i="103"/>
  <c r="V211" i="103" s="1"/>
  <c r="V224" i="103"/>
  <c r="U239" i="103"/>
  <c r="V239" i="103" s="1"/>
  <c r="V267" i="103"/>
  <c r="V272" i="103"/>
  <c r="V282" i="103"/>
  <c r="V290" i="103"/>
  <c r="U244" i="103"/>
  <c r="V244" i="103" s="1"/>
  <c r="V247" i="103"/>
  <c r="V251" i="103"/>
  <c r="V256" i="103"/>
  <c r="V285" i="103"/>
  <c r="U235" i="103"/>
  <c r="V235" i="103" s="1"/>
  <c r="U263" i="103"/>
  <c r="V263" i="103" s="1"/>
  <c r="U292" i="103"/>
  <c r="V292" i="103" s="1"/>
  <c r="U296" i="103"/>
  <c r="V296" i="103" s="1"/>
  <c r="U302" i="103"/>
  <c r="V302" i="103" s="1"/>
  <c r="U308" i="103"/>
  <c r="V308" i="103" s="1"/>
  <c r="V188" i="103"/>
  <c r="V220" i="103"/>
  <c r="V176" i="103"/>
  <c r="V183" i="103"/>
  <c r="V216" i="103"/>
  <c r="V227" i="103"/>
  <c r="U179" i="103"/>
  <c r="V179" i="103" s="1"/>
  <c r="U207" i="103"/>
  <c r="V207" i="103" s="1"/>
  <c r="U229" i="103"/>
  <c r="V229" i="103" s="1"/>
  <c r="T154" i="103"/>
  <c r="U154" i="103" s="1"/>
  <c r="T153" i="103"/>
  <c r="U153" i="103" s="1"/>
  <c r="T152" i="103"/>
  <c r="U152" i="103" s="1"/>
  <c r="T151" i="103"/>
  <c r="U151" i="103" s="1"/>
  <c r="T150" i="103"/>
  <c r="T149" i="103"/>
  <c r="U149" i="103" s="1"/>
  <c r="T148" i="103"/>
  <c r="U148" i="103" s="1"/>
  <c r="T147" i="103"/>
  <c r="U147" i="103" s="1"/>
  <c r="T146" i="103"/>
  <c r="U146" i="103" s="1"/>
  <c r="T145" i="103"/>
  <c r="U145" i="103" s="1"/>
  <c r="T144" i="103"/>
  <c r="T143" i="103"/>
  <c r="U143" i="103" s="1"/>
  <c r="T142" i="103"/>
  <c r="U142" i="103" s="1"/>
  <c r="T141" i="103"/>
  <c r="U141" i="103" s="1"/>
  <c r="T140" i="103"/>
  <c r="U140" i="103" s="1"/>
  <c r="T139" i="103"/>
  <c r="U139" i="103" s="1"/>
  <c r="T138" i="103"/>
  <c r="U138" i="103" s="1"/>
  <c r="T136" i="103"/>
  <c r="U136" i="103" s="1"/>
  <c r="T135" i="103"/>
  <c r="T134" i="103"/>
  <c r="T133" i="103"/>
  <c r="T132" i="103"/>
  <c r="U132" i="103" s="1"/>
  <c r="T131" i="103"/>
  <c r="U131" i="103" s="1"/>
  <c r="T130" i="103"/>
  <c r="U130" i="103" s="1"/>
  <c r="T129" i="103"/>
  <c r="U129" i="103" s="1"/>
  <c r="T128" i="103"/>
  <c r="U128" i="103" s="1"/>
  <c r="T127" i="103"/>
  <c r="U127" i="103" s="1"/>
  <c r="T126" i="103"/>
  <c r="U126" i="103" s="1"/>
  <c r="T125" i="103"/>
  <c r="T124" i="103"/>
  <c r="U124" i="103" s="1"/>
  <c r="T123" i="103"/>
  <c r="U123" i="103" s="1"/>
  <c r="T122" i="103"/>
  <c r="U122" i="103" s="1"/>
  <c r="T121" i="103"/>
  <c r="U121" i="103" s="1"/>
  <c r="T120" i="103"/>
  <c r="T119" i="103"/>
  <c r="U119" i="103" s="1"/>
  <c r="T118" i="103"/>
  <c r="U118" i="103" s="1"/>
  <c r="T117" i="103"/>
  <c r="U117" i="103" s="1"/>
  <c r="T115" i="103"/>
  <c r="U115" i="103" s="1"/>
  <c r="T114" i="103"/>
  <c r="U114" i="103" s="1"/>
  <c r="T113" i="103"/>
  <c r="U113" i="103" s="1"/>
  <c r="T112" i="103"/>
  <c r="U112" i="103" s="1"/>
  <c r="T111" i="103"/>
  <c r="U111" i="103" s="1"/>
  <c r="T110" i="103"/>
  <c r="U110" i="103" s="1"/>
  <c r="T109" i="103"/>
  <c r="T108" i="103"/>
  <c r="T107" i="103"/>
  <c r="U107" i="103" s="1"/>
  <c r="T106" i="103"/>
  <c r="T105" i="103"/>
  <c r="U105" i="103" s="1"/>
  <c r="T103" i="103"/>
  <c r="U103" i="103" s="1"/>
  <c r="T102" i="103"/>
  <c r="U102" i="103" s="1"/>
  <c r="T101" i="103"/>
  <c r="T104" i="103"/>
  <c r="U104" i="103" s="1"/>
  <c r="T100" i="103"/>
  <c r="U100" i="103" s="1"/>
  <c r="T99" i="103"/>
  <c r="U99" i="103" s="1"/>
  <c r="T98" i="103"/>
  <c r="U98" i="103" s="1"/>
  <c r="T97" i="103"/>
  <c r="U97" i="103" s="1"/>
  <c r="T96" i="103"/>
  <c r="U96" i="103" s="1"/>
  <c r="T95" i="103"/>
  <c r="U95" i="103" s="1"/>
  <c r="T94" i="103"/>
  <c r="U94" i="103" s="1"/>
  <c r="T93" i="103"/>
  <c r="U93" i="103" s="1"/>
  <c r="T92" i="103"/>
  <c r="U92" i="103" s="1"/>
  <c r="T90" i="103"/>
  <c r="U90" i="103" s="1"/>
  <c r="T89" i="103"/>
  <c r="T88" i="103"/>
  <c r="U88" i="103" s="1"/>
  <c r="T87" i="103"/>
  <c r="U87" i="103" s="1"/>
  <c r="T86" i="103"/>
  <c r="U86" i="103" s="1"/>
  <c r="T85" i="103"/>
  <c r="U85" i="103" s="1"/>
  <c r="T84" i="103"/>
  <c r="T83" i="103"/>
  <c r="U83" i="103" s="1"/>
  <c r="T82" i="103"/>
  <c r="U82" i="103" s="1"/>
  <c r="T81" i="103"/>
  <c r="U81" i="103" s="1"/>
  <c r="T80" i="103"/>
  <c r="U80" i="103" s="1"/>
  <c r="T79" i="103"/>
  <c r="U79" i="103" s="1"/>
  <c r="T78" i="103"/>
  <c r="T77" i="103"/>
  <c r="U77" i="103" s="1"/>
  <c r="T76" i="103"/>
  <c r="U76" i="103" s="1"/>
  <c r="T74" i="103"/>
  <c r="U74" i="103" s="1"/>
  <c r="T73" i="103"/>
  <c r="T72" i="103"/>
  <c r="U72" i="103" s="1"/>
  <c r="T71" i="103"/>
  <c r="U71" i="103" s="1"/>
  <c r="T69" i="103"/>
  <c r="U69" i="103" s="1"/>
  <c r="T68" i="103"/>
  <c r="U68" i="103" s="1"/>
  <c r="T67" i="103"/>
  <c r="U67" i="103" s="1"/>
  <c r="T66" i="103"/>
  <c r="U66" i="103" s="1"/>
  <c r="T65" i="103"/>
  <c r="U65" i="103" s="1"/>
  <c r="T64" i="103"/>
  <c r="U64" i="103" s="1"/>
  <c r="T62" i="103"/>
  <c r="U62" i="103" s="1"/>
  <c r="T61" i="103"/>
  <c r="U61" i="103" s="1"/>
  <c r="T60" i="103"/>
  <c r="U60" i="103" s="1"/>
  <c r="T58" i="103"/>
  <c r="U58" i="103" s="1"/>
  <c r="T57" i="103"/>
  <c r="T56" i="103"/>
  <c r="U56" i="103" s="1"/>
  <c r="T55" i="103"/>
  <c r="U55" i="103" s="1"/>
  <c r="T54" i="103"/>
  <c r="U54" i="103" s="1"/>
  <c r="T53" i="103"/>
  <c r="T52" i="103"/>
  <c r="U52" i="103" s="1"/>
  <c r="T51" i="103"/>
  <c r="U51" i="103" s="1"/>
  <c r="T50" i="103"/>
  <c r="U50" i="103" s="1"/>
  <c r="T49" i="103"/>
  <c r="U49" i="103" s="1"/>
  <c r="T48" i="103"/>
  <c r="U48" i="103" s="1"/>
  <c r="T46" i="103"/>
  <c r="U46" i="103" s="1"/>
  <c r="T45" i="103"/>
  <c r="T44" i="103"/>
  <c r="U44" i="103" s="1"/>
  <c r="T43" i="103"/>
  <c r="U43" i="103" s="1"/>
  <c r="T41" i="103"/>
  <c r="U41" i="103" s="1"/>
  <c r="T40" i="103"/>
  <c r="U40" i="103" s="1"/>
  <c r="T39" i="103"/>
  <c r="T38" i="103"/>
  <c r="U38" i="103" s="1"/>
  <c r="T37" i="103"/>
  <c r="U37" i="103" s="1"/>
  <c r="T36" i="103"/>
  <c r="U36" i="103" s="1"/>
  <c r="T35" i="103"/>
  <c r="U35" i="103" s="1"/>
  <c r="T34" i="103"/>
  <c r="T33" i="103"/>
  <c r="U33" i="103" s="1"/>
  <c r="T32" i="103"/>
  <c r="U32" i="103" s="1"/>
  <c r="T30" i="103"/>
  <c r="U30" i="103" s="1"/>
  <c r="T29" i="103"/>
  <c r="T28" i="103"/>
  <c r="U28" i="103" s="1"/>
  <c r="T27" i="103"/>
  <c r="U27" i="103" s="1"/>
  <c r="T25" i="103"/>
  <c r="U25" i="103" s="1"/>
  <c r="T24" i="103"/>
  <c r="T23" i="103"/>
  <c r="U23" i="103" s="1"/>
  <c r="T22" i="103"/>
  <c r="U22" i="103" s="1"/>
  <c r="T20" i="103"/>
  <c r="T19" i="103"/>
  <c r="U19" i="103" s="1"/>
  <c r="T18" i="103"/>
  <c r="U18" i="103" s="1"/>
  <c r="T16" i="103"/>
  <c r="T15" i="103"/>
  <c r="T14" i="103"/>
  <c r="U14" i="103" s="1"/>
  <c r="T13" i="103"/>
  <c r="U13" i="103" s="1"/>
  <c r="U39" i="103" l="1"/>
  <c r="V39" i="103" s="1"/>
  <c r="U106" i="103"/>
  <c r="V106" i="103" s="1"/>
  <c r="V13" i="103"/>
  <c r="T322" i="103"/>
  <c r="V136" i="103"/>
  <c r="V103" i="103"/>
  <c r="V139" i="103"/>
  <c r="V22" i="103"/>
  <c r="V32" i="103"/>
  <c r="V55" i="103"/>
  <c r="V64" i="103"/>
  <c r="V118" i="103"/>
  <c r="V128" i="103"/>
  <c r="V51" i="103"/>
  <c r="V18" i="103"/>
  <c r="V143" i="103"/>
  <c r="V111" i="103"/>
  <c r="V87" i="103"/>
  <c r="V123" i="103"/>
  <c r="V27" i="103"/>
  <c r="V43" i="103"/>
  <c r="V48" i="103"/>
  <c r="V67" i="103"/>
  <c r="V96" i="103"/>
  <c r="V149" i="103"/>
  <c r="V36" i="103"/>
  <c r="V115" i="103"/>
  <c r="V92" i="103"/>
  <c r="V60" i="103"/>
  <c r="V71" i="103"/>
  <c r="V76" i="103"/>
  <c r="V80" i="103"/>
  <c r="V99" i="103"/>
  <c r="V131" i="103"/>
  <c r="U322" i="103" l="1"/>
  <c r="T324" i="103" s="1"/>
  <c r="V322" i="103"/>
  <c r="U324" i="103" l="1"/>
</calcChain>
</file>

<file path=xl/sharedStrings.xml><?xml version="1.0" encoding="utf-8"?>
<sst xmlns="http://schemas.openxmlformats.org/spreadsheetml/2006/main" count="483" uniqueCount="121">
  <si>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</si>
  <si>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</si>
  <si>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</si>
  <si>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</si>
  <si>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</si>
  <si>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</si>
  <si>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</si>
  <si>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</si>
  <si>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</si>
  <si>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</si>
  <si>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</si>
  <si>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</si>
  <si>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</si>
  <si>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</si>
  <si>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</si>
  <si>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</si>
  <si>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</si>
  <si>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</si>
  <si>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</si>
  <si>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</si>
  <si>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</si>
  <si>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</si>
  <si>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</si>
  <si>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</si>
  <si>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</si>
  <si>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</si>
  <si>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>Subsidio Familiar (Escolaridad de hijos)</t>
  </si>
  <si>
    <t>Subsidio Familiar (Nacimiento)</t>
  </si>
  <si>
    <t xml:space="preserve">MONTO A DICIEMBRE </t>
  </si>
  <si>
    <t>Subsidio Familiar (Defunción)</t>
  </si>
  <si>
    <t>Otros Gastos del Personal</t>
  </si>
  <si>
    <t>Subsidio Familiar (Escolaridad de Hijos)</t>
  </si>
  <si>
    <t>Subsidio Familiar (Matrimonio)</t>
  </si>
  <si>
    <t>Remuneración Adicional</t>
  </si>
  <si>
    <t xml:space="preserve">Jornales </t>
  </si>
  <si>
    <t>Honorarios Profesionales</t>
  </si>
  <si>
    <t>Linea no se completa si es municipalidad</t>
  </si>
  <si>
    <t>Derlis Javier Benegas Carrera</t>
  </si>
  <si>
    <t>Claudelino Bogado Benega</t>
  </si>
  <si>
    <t xml:space="preserve">Sabrina Delvalle Maciel </t>
  </si>
  <si>
    <t xml:space="preserve">Maria Luz Benitez Balbuena </t>
  </si>
  <si>
    <t xml:space="preserve">Feliciano Quintana Duarte </t>
  </si>
  <si>
    <t xml:space="preserve">Ricardo Nervi </t>
  </si>
  <si>
    <t xml:space="preserve">Luis Alberto Lopez Paniagua </t>
  </si>
  <si>
    <t>Rolando Miguel Bogado Benega</t>
  </si>
  <si>
    <t>Jorneles</t>
  </si>
  <si>
    <t>Ramon Piris Avalos</t>
  </si>
  <si>
    <t>Porfirio Samudio Benitez</t>
  </si>
  <si>
    <t>Luis Alberto Morel</t>
  </si>
  <si>
    <t>Carlos Javier Cardozo Silguero</t>
  </si>
  <si>
    <t>Adriana Nervi Alderete</t>
  </si>
  <si>
    <t>Luisa Fernandez</t>
  </si>
  <si>
    <t>Rosa Isabel Rodriguez</t>
  </si>
  <si>
    <t>Adolfo Bogado</t>
  </si>
  <si>
    <t xml:space="preserve">Avelino Morel Rodriguez </t>
  </si>
  <si>
    <t xml:space="preserve">Maria Delfina Medina </t>
  </si>
  <si>
    <t xml:space="preserve">jornales </t>
  </si>
  <si>
    <t>Jose Ramon Benitez Romero</t>
  </si>
  <si>
    <t>Jessica Adriana Retamozo Camargo</t>
  </si>
  <si>
    <t xml:space="preserve">Bienvenido Acosta </t>
  </si>
  <si>
    <t>Alberto Ramon Almada Fariña</t>
  </si>
  <si>
    <t xml:space="preserve">Dieta </t>
  </si>
  <si>
    <t>Marine Fatima Da Costa</t>
  </si>
  <si>
    <t xml:space="preserve">Nilson Ferreira da Costa </t>
  </si>
  <si>
    <t>Silvio Martinez</t>
  </si>
  <si>
    <t>Rosalina Hermosilla Fariña</t>
  </si>
  <si>
    <t>Roberto Chavez Gimenez</t>
  </si>
  <si>
    <t>Alexandre Roberto Engelsing</t>
  </si>
  <si>
    <t>Ernani Jose Hammes</t>
  </si>
  <si>
    <t xml:space="preserve">Alcides Ramirez Araujo </t>
  </si>
  <si>
    <t xml:space="preserve">Albertano Ramon Rios Roa </t>
  </si>
  <si>
    <t>Julio Cesar Godoy Gayoso</t>
  </si>
  <si>
    <t xml:space="preserve">Eleuterio Arguello Morel </t>
  </si>
  <si>
    <t xml:space="preserve">Daniel Morel Baez </t>
  </si>
  <si>
    <t xml:space="preserve">Idalino Alarcon Ibarra </t>
  </si>
  <si>
    <t>Protacio Alarcon Ibarra</t>
  </si>
  <si>
    <t>Crispin Gonzalez Coronel</t>
  </si>
  <si>
    <t>Jose Ramirez Pintos</t>
  </si>
  <si>
    <t xml:space="preserve">Ladislaa Britez </t>
  </si>
  <si>
    <t xml:space="preserve">Victor Vera Fernande </t>
  </si>
  <si>
    <t xml:space="preserve">Alfredo Esteche Gomez </t>
  </si>
  <si>
    <t xml:space="preserve">Lauro Asuncion Flecha </t>
  </si>
  <si>
    <t xml:space="preserve">Emilio Peralta Segovia </t>
  </si>
  <si>
    <t>Felipe Esquivel Amarilla</t>
  </si>
  <si>
    <t>Sequiel Ramos Morel</t>
  </si>
  <si>
    <t>Adir Riquelme Gonzalez</t>
  </si>
  <si>
    <t>Carolina Martinez Medina</t>
  </si>
  <si>
    <t xml:space="preserve">Arnaldo Arguello Albarez </t>
  </si>
  <si>
    <t>Roberth Claudelino Benegas Carrera</t>
  </si>
  <si>
    <t xml:space="preserve">Fernando Pascual  Alvarenga </t>
  </si>
  <si>
    <t xml:space="preserve">Diego Areco Valdovino </t>
  </si>
  <si>
    <t xml:space="preserve">Rodolfo Cuenca Escalante </t>
  </si>
  <si>
    <t xml:space="preserve">Evaristo Ramon Gonzalez Espinola </t>
  </si>
  <si>
    <t xml:space="preserve">Mirian Liliana Britez Villalba </t>
  </si>
  <si>
    <t>Gabriel Peralta Segobia</t>
  </si>
  <si>
    <t>Jornales</t>
  </si>
  <si>
    <t xml:space="preserve">Crispin Villalba Escobar </t>
  </si>
  <si>
    <t>Banesa Cecilia Camargo Soutier</t>
  </si>
  <si>
    <t xml:space="preserve">Ramon Antonio Franco </t>
  </si>
  <si>
    <t>Juan Angel Merele</t>
  </si>
  <si>
    <t xml:space="preserve">Fernando Riquelme Iglesia </t>
  </si>
  <si>
    <t>Mirian Celeste Fernande</t>
  </si>
  <si>
    <t>AGUINALDO Año 2017</t>
  </si>
  <si>
    <t>Aporte Jubilatorio</t>
  </si>
  <si>
    <t>ESTADO</t>
  </si>
  <si>
    <t>CORRESPONDIENTE AL EJERCICIO FISCAL AÑO 2018</t>
  </si>
  <si>
    <t>MUNICIPALIDAD DE DOMINGO MARTINEZ DE IRALA CUMPLIMIENTO AL ARTÍCULO 7º DE LA LEY 5189/2014</t>
  </si>
  <si>
    <t>PERMANENTE</t>
  </si>
  <si>
    <t>CONTRATADO</t>
  </si>
  <si>
    <t>Casilda figueredo de Lopez</t>
  </si>
  <si>
    <t>Emilce Villaba Maidana</t>
  </si>
  <si>
    <t>Eusebia Hermosilla Hermosilla</t>
  </si>
  <si>
    <t>Francisco Zacaria</t>
  </si>
  <si>
    <t>Jorge Fonseca Almada</t>
  </si>
  <si>
    <t>Luis Alberto Alfonzo</t>
  </si>
  <si>
    <t>Luis Alberto Bogado</t>
  </si>
  <si>
    <t>Nilda Alegre</t>
  </si>
  <si>
    <t>ELECTO</t>
  </si>
  <si>
    <t>Patricia Estela Romero</t>
  </si>
  <si>
    <t>Roque Britez Alegre</t>
  </si>
  <si>
    <t>Saturnino Morel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</si>
</sst>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_-[$€]* #,##0.00_-;\-[$€]* #,##0.00_-;_-[$€]* &quot;-&quot;??_-;_-@_-"/>
    <numFmt numFmtId="168" formatCode="_-* #,##0_-;\-* #,##0_-;_-* &quot;-&quot;??_-;_-@_-"/>
  </numFmts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7">
    <xf numFmtId="0" fontId="0" fillId="0" borderId="0" xfId="0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0" fontId="3" fillId="0" borderId="0" xfId="0" applyFont="1"/>
    <xf numFmtId="166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3" fontId="5" fillId="2" borderId="0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3" fontId="5" fillId="0" borderId="0" xfId="3" applyNumberFormat="1" applyFont="1" applyBorder="1" applyAlignment="1"/>
    <xf numFmtId="0" fontId="6" fillId="0" borderId="0" xfId="0" applyFont="1" applyBorder="1" applyAlignment="1"/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/>
    <xf numFmtId="3" fontId="3" fillId="0" borderId="0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/>
    <xf numFmtId="0" fontId="3" fillId="0" borderId="6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0" xfId="0" applyNumberFormat="1" applyFont="1"/>
    <xf numFmtId="0" fontId="3" fillId="3" borderId="12" xfId="0" applyFont="1" applyFill="1" applyBorder="1" applyAlignment="1">
      <alignment horizontal="center"/>
    </xf>
    <xf numFmtId="166" fontId="3" fillId="0" borderId="0" xfId="0" applyNumberFormat="1" applyFont="1"/>
    <xf numFmtId="166" fontId="3" fillId="0" borderId="0" xfId="0" applyNumberFormat="1" applyFont="1" applyFill="1"/>
    <xf numFmtId="3" fontId="5" fillId="4" borderId="10" xfId="3" applyNumberFormat="1" applyFont="1" applyFill="1" applyBorder="1" applyAlignment="1">
      <alignment horizontal="right"/>
    </xf>
    <xf numFmtId="0" fontId="5" fillId="4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8" xfId="0" applyFont="1" applyFill="1" applyBorder="1" applyAlignment="1">
      <alignment horizontal="left"/>
    </xf>
    <xf numFmtId="0" fontId="3" fillId="0" borderId="6" xfId="0" applyFont="1" applyFill="1" applyBorder="1" applyAlignment="1"/>
    <xf numFmtId="168" fontId="3" fillId="0" borderId="1" xfId="2" applyNumberFormat="1" applyFont="1" applyBorder="1" applyAlignment="1">
      <alignment horizontal="right"/>
    </xf>
    <xf numFmtId="168" fontId="3" fillId="0" borderId="1" xfId="2" applyNumberFormat="1" applyFont="1" applyBorder="1" applyAlignment="1"/>
    <xf numFmtId="168" fontId="3" fillId="0" borderId="6" xfId="2" applyNumberFormat="1" applyFont="1" applyBorder="1" applyAlignment="1">
      <alignment horizontal="right"/>
    </xf>
    <xf numFmtId="168" fontId="3" fillId="0" borderId="3" xfId="2" applyNumberFormat="1" applyFont="1" applyBorder="1" applyAlignment="1">
      <alignment horizontal="right"/>
    </xf>
    <xf numFmtId="168" fontId="3" fillId="3" borderId="3" xfId="2" applyNumberFormat="1" applyFont="1" applyFill="1" applyBorder="1" applyAlignment="1">
      <alignment horizontal="right"/>
    </xf>
    <xf numFmtId="168" fontId="3" fillId="3" borderId="3" xfId="2" applyNumberFormat="1" applyFont="1" applyFill="1" applyBorder="1" applyAlignment="1"/>
    <xf numFmtId="168" fontId="3" fillId="0" borderId="6" xfId="2" applyNumberFormat="1" applyFont="1" applyBorder="1" applyAlignment="1"/>
    <xf numFmtId="168" fontId="3" fillId="0" borderId="2" xfId="2" applyNumberFormat="1" applyFont="1" applyBorder="1" applyAlignment="1">
      <alignment horizontal="right"/>
    </xf>
    <xf numFmtId="168" fontId="3" fillId="0" borderId="10" xfId="2" applyNumberFormat="1" applyFont="1" applyBorder="1" applyAlignment="1"/>
    <xf numFmtId="168" fontId="3" fillId="0" borderId="12" xfId="2" applyNumberFormat="1" applyFont="1" applyBorder="1" applyAlignment="1">
      <alignment horizontal="right"/>
    </xf>
    <xf numFmtId="168" fontId="3" fillId="0" borderId="3" xfId="2" applyNumberFormat="1" applyFont="1" applyBorder="1" applyAlignment="1"/>
    <xf numFmtId="168" fontId="3" fillId="0" borderId="4" xfId="2" applyNumberFormat="1" applyFont="1" applyFill="1" applyBorder="1" applyAlignment="1">
      <alignment horizontal="right"/>
    </xf>
    <xf numFmtId="168" fontId="3" fillId="0" borderId="10" xfId="2" applyNumberFormat="1" applyFont="1" applyBorder="1" applyAlignment="1">
      <alignment horizontal="right"/>
    </xf>
    <xf numFmtId="168" fontId="3" fillId="0" borderId="8" xfId="2" applyNumberFormat="1" applyFont="1" applyBorder="1" applyAlignment="1">
      <alignment horizontal="right"/>
    </xf>
    <xf numFmtId="168" fontId="3" fillId="0" borderId="8" xfId="2" applyNumberFormat="1" applyFont="1" applyBorder="1" applyAlignment="1"/>
    <xf numFmtId="168" fontId="3" fillId="0" borderId="10" xfId="2" applyNumberFormat="1" applyFont="1" applyFill="1" applyBorder="1" applyAlignment="1">
      <alignment horizontal="right"/>
    </xf>
    <xf numFmtId="168" fontId="3" fillId="3" borderId="6" xfId="2" applyNumberFormat="1" applyFont="1" applyFill="1" applyBorder="1" applyAlignment="1">
      <alignment horizontal="right"/>
    </xf>
    <xf numFmtId="168" fontId="3" fillId="3" borderId="1" xfId="2" applyNumberFormat="1" applyFont="1" applyFill="1" applyBorder="1" applyAlignment="1">
      <alignment horizontal="right"/>
    </xf>
    <xf numFmtId="168" fontId="3" fillId="3" borderId="8" xfId="2" applyNumberFormat="1" applyFont="1" applyFill="1" applyBorder="1" applyAlignment="1">
      <alignment horizontal="right"/>
    </xf>
    <xf numFmtId="168" fontId="3" fillId="2" borderId="12" xfId="2" applyNumberFormat="1" applyFont="1" applyFill="1" applyBorder="1" applyAlignment="1">
      <alignment horizontal="right"/>
    </xf>
    <xf numFmtId="168" fontId="3" fillId="2" borderId="12" xfId="2" applyNumberFormat="1" applyFont="1" applyFill="1" applyBorder="1" applyAlignment="1"/>
    <xf numFmtId="168" fontId="3" fillId="3" borderId="10" xfId="2" applyNumberFormat="1" applyFont="1" applyFill="1" applyBorder="1" applyAlignment="1">
      <alignment horizontal="right"/>
    </xf>
    <xf numFmtId="168" fontId="3" fillId="3" borderId="8" xfId="2" applyNumberFormat="1" applyFont="1" applyFill="1" applyBorder="1" applyAlignment="1"/>
    <xf numFmtId="168" fontId="3" fillId="3" borderId="10" xfId="2" applyNumberFormat="1" applyFont="1" applyFill="1" applyBorder="1" applyAlignment="1"/>
    <xf numFmtId="168" fontId="3" fillId="2" borderId="9" xfId="2" applyNumberFormat="1" applyFont="1" applyFill="1" applyBorder="1" applyAlignment="1">
      <alignment horizontal="right"/>
    </xf>
    <xf numFmtId="168" fontId="3" fillId="0" borderId="9" xfId="2" applyNumberFormat="1" applyFont="1" applyBorder="1" applyAlignment="1"/>
    <xf numFmtId="168" fontId="3" fillId="2" borderId="15" xfId="2" applyNumberFormat="1" applyFont="1" applyFill="1" applyBorder="1" applyAlignment="1">
      <alignment horizontal="right"/>
    </xf>
    <xf numFmtId="168" fontId="3" fillId="0" borderId="15" xfId="2" applyNumberFormat="1" applyFont="1" applyFill="1" applyBorder="1" applyAlignment="1">
      <alignment horizontal="right"/>
    </xf>
    <xf numFmtId="168" fontId="3" fillId="3" borderId="15" xfId="2" applyNumberFormat="1" applyFont="1" applyFill="1" applyBorder="1" applyAlignment="1">
      <alignment horizontal="right"/>
    </xf>
    <xf numFmtId="168" fontId="3" fillId="0" borderId="1" xfId="2" applyNumberFormat="1" applyFont="1" applyBorder="1" applyAlignment="1">
      <alignment wrapText="1"/>
    </xf>
    <xf numFmtId="168" fontId="10" fillId="0" borderId="10" xfId="2" applyNumberFormat="1" applyFont="1" applyBorder="1" applyAlignment="1">
      <alignment horizontal="right"/>
    </xf>
    <xf numFmtId="168" fontId="10" fillId="2" borderId="1" xfId="2" applyNumberFormat="1" applyFont="1" applyFill="1" applyBorder="1" applyAlignment="1">
      <alignment horizontal="right"/>
    </xf>
    <xf numFmtId="168" fontId="10" fillId="2" borderId="6" xfId="2" applyNumberFormat="1" applyFont="1" applyFill="1" applyBorder="1" applyAlignment="1">
      <alignment horizontal="right"/>
    </xf>
    <xf numFmtId="168" fontId="3" fillId="3" borderId="6" xfId="2" applyNumberFormat="1" applyFont="1" applyFill="1" applyBorder="1" applyAlignment="1"/>
    <xf numFmtId="168" fontId="3" fillId="0" borderId="15" xfId="2" applyNumberFormat="1" applyFont="1" applyBorder="1" applyAlignment="1">
      <alignment horizontal="right"/>
    </xf>
    <xf numFmtId="168" fontId="3" fillId="0" borderId="11" xfId="2" applyNumberFormat="1" applyFont="1" applyBorder="1" applyAlignment="1"/>
    <xf numFmtId="168" fontId="3" fillId="0" borderId="16" xfId="2" applyNumberFormat="1" applyFont="1" applyBorder="1" applyAlignment="1">
      <alignment horizontal="right"/>
    </xf>
    <xf numFmtId="166" fontId="9" fillId="4" borderId="5" xfId="0" applyNumberFormat="1" applyFont="1" applyFill="1" applyBorder="1" applyAlignment="1">
      <alignment horizontal="center"/>
    </xf>
    <xf numFmtId="168" fontId="3" fillId="0" borderId="15" xfId="2" applyNumberFormat="1" applyFont="1" applyBorder="1" applyAlignment="1"/>
    <xf numFmtId="168" fontId="3" fillId="0" borderId="11" xfId="2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166" fontId="9" fillId="4" borderId="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166" fontId="5" fillId="3" borderId="20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168" fontId="3" fillId="0" borderId="4" xfId="2" applyNumberFormat="1" applyFont="1" applyBorder="1" applyAlignment="1">
      <alignment horizontal="right"/>
    </xf>
    <xf numFmtId="0" fontId="3" fillId="3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6" fontId="5" fillId="5" borderId="14" xfId="3" applyNumberFormat="1" applyFont="1" applyFill="1" applyBorder="1" applyAlignment="1">
      <alignment horizontal="center" vertical="center" wrapText="1"/>
    </xf>
    <xf numFmtId="166" fontId="5" fillId="5" borderId="15" xfId="3" applyNumberFormat="1" applyFont="1" applyFill="1" applyBorder="1" applyAlignment="1">
      <alignment horizontal="center" vertical="center" wrapText="1"/>
    </xf>
    <xf numFmtId="166" fontId="5" fillId="5" borderId="8" xfId="3" applyNumberFormat="1" applyFont="1" applyFill="1" applyBorder="1" applyAlignment="1">
      <alignment horizontal="center" vertical="center" wrapText="1"/>
    </xf>
    <xf numFmtId="166" fontId="5" fillId="5" borderId="11" xfId="3" applyNumberFormat="1" applyFont="1" applyFill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/>
    </xf>
    <xf numFmtId="166" fontId="5" fillId="0" borderId="15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6" fontId="5" fillId="6" borderId="14" xfId="0" applyNumberFormat="1" applyFont="1" applyFill="1" applyBorder="1" applyAlignment="1">
      <alignment horizontal="center" vertical="center" wrapText="1"/>
    </xf>
    <xf numFmtId="166" fontId="5" fillId="6" borderId="15" xfId="0" applyNumberFormat="1" applyFont="1" applyFill="1" applyBorder="1" applyAlignment="1">
      <alignment horizontal="center" vertical="center" wrapText="1"/>
    </xf>
    <xf numFmtId="166" fontId="5" fillId="6" borderId="8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166" fontId="5" fillId="0" borderId="14" xfId="3" applyNumberFormat="1" applyFont="1" applyBorder="1" applyAlignment="1">
      <alignment horizontal="center" vertical="center" wrapText="1"/>
    </xf>
    <xf numFmtId="166" fontId="5" fillId="0" borderId="15" xfId="3" applyNumberFormat="1" applyFont="1" applyBorder="1" applyAlignment="1">
      <alignment horizontal="center" vertical="center" wrapText="1"/>
    </xf>
    <xf numFmtId="166" fontId="5" fillId="0" borderId="8" xfId="3" applyNumberFormat="1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 wrapText="1"/>
    </xf>
    <xf numFmtId="166" fontId="9" fillId="4" borderId="22" xfId="0" applyNumberFormat="1" applyFont="1" applyFill="1" applyBorder="1" applyAlignment="1">
      <alignment horizontal="center"/>
    </xf>
    <xf numFmtId="166" fontId="9" fillId="4" borderId="23" xfId="0" applyNumberFormat="1" applyFont="1" applyFill="1" applyBorder="1" applyAlignment="1">
      <alignment horizontal="center"/>
    </xf>
    <xf numFmtId="166" fontId="9" fillId="4" borderId="5" xfId="0" applyNumberFormat="1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166" fontId="5" fillId="3" borderId="14" xfId="0" applyNumberFormat="1" applyFont="1" applyFill="1" applyBorder="1" applyAlignment="1">
      <alignment horizontal="center" vertical="center" wrapText="1"/>
    </xf>
    <xf numFmtId="166" fontId="5" fillId="3" borderId="15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166" fontId="5" fillId="0" borderId="14" xfId="3" applyNumberFormat="1" applyFont="1" applyFill="1" applyBorder="1" applyAlignment="1">
      <alignment horizontal="center" vertical="center" wrapText="1"/>
    </xf>
    <xf numFmtId="166" fontId="5" fillId="0" borderId="15" xfId="3" applyNumberFormat="1" applyFont="1" applyFill="1" applyBorder="1" applyAlignment="1">
      <alignment horizontal="center" vertical="center" wrapText="1"/>
    </xf>
    <xf numFmtId="166" fontId="5" fillId="0" borderId="8" xfId="3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3" fontId="5" fillId="0" borderId="14" xfId="2" applyNumberFormat="1" applyFont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166" fontId="5" fillId="6" borderId="19" xfId="0" applyNumberFormat="1" applyFont="1" applyFill="1" applyBorder="1" applyAlignment="1">
      <alignment horizontal="center" vertical="center" wrapText="1"/>
    </xf>
    <xf numFmtId="166" fontId="5" fillId="6" borderId="18" xfId="0" applyNumberFormat="1" applyFont="1" applyFill="1" applyBorder="1" applyAlignment="1">
      <alignment horizontal="center" vertical="center" wrapText="1"/>
    </xf>
    <xf numFmtId="166" fontId="5" fillId="0" borderId="20" xfId="3" applyNumberFormat="1" applyFont="1" applyBorder="1" applyAlignment="1">
      <alignment horizontal="center" vertical="center"/>
    </xf>
    <xf numFmtId="166" fontId="5" fillId="0" borderId="2" xfId="3" applyNumberFormat="1" applyFont="1" applyBorder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6" fontId="5" fillId="6" borderId="17" xfId="0" applyNumberFormat="1" applyFont="1" applyFill="1" applyBorder="1" applyAlignment="1">
      <alignment horizontal="center" vertical="center"/>
    </xf>
    <xf numFmtId="166" fontId="5" fillId="6" borderId="18" xfId="0" applyNumberFormat="1" applyFont="1" applyFill="1" applyBorder="1" applyAlignment="1">
      <alignment horizontal="center" vertical="center"/>
    </xf>
    <xf numFmtId="3" fontId="5" fillId="0" borderId="8" xfId="2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166" fontId="5" fillId="6" borderId="14" xfId="0" applyNumberFormat="1" applyFont="1" applyFill="1" applyBorder="1" applyAlignment="1">
      <alignment horizontal="center" vertical="center"/>
    </xf>
    <xf numFmtId="166" fontId="5" fillId="6" borderId="15" xfId="0" applyNumberFormat="1" applyFont="1" applyFill="1" applyBorder="1" applyAlignment="1">
      <alignment horizontal="center" vertical="center"/>
    </xf>
    <xf numFmtId="166" fontId="5" fillId="6" borderId="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166" fontId="5" fillId="0" borderId="14" xfId="3" applyNumberFormat="1" applyFont="1" applyBorder="1" applyAlignment="1">
      <alignment horizontal="center" vertical="center"/>
    </xf>
    <xf numFmtId="166" fontId="5" fillId="0" borderId="15" xfId="3" applyNumberFormat="1" applyFont="1" applyBorder="1" applyAlignment="1">
      <alignment horizontal="center" vertical="center"/>
    </xf>
    <xf numFmtId="166" fontId="5" fillId="0" borderId="8" xfId="3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</cellXfs>
  <cellStyles count="4">
    <cellStyle name="Euro" xfId="1" xr:uid="{00000000-0005-0000-0000-000000000000}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AC324"/>
  <sheetViews>
    <sheetView tabSelected="1" topLeftCell="K125" zoomScale="70" zoomScaleNormal="70" zoomScaleSheetLayoutView="70" workbookViewId="0">
      <selection activeCell="W138" sqref="W138"/>
    </sheetView>
  </sheetViews>
  <sheetFormatPr baseColWidth="10" defaultColWidth="9.140625" defaultRowHeight="12.75" x14ac:dyDescent="0.2"/>
  <cols>
    <col min="1" max="1" width="9.5703125" customWidth="1"/>
    <col min="2" max="2" width="9.7109375" customWidth="1"/>
    <col min="3" max="3" width="13" customWidth="1"/>
    <col min="4" max="4" width="44.28515625" style="1" customWidth="1"/>
    <col min="5" max="5" width="21.7109375" style="1" customWidth="1"/>
    <col min="6" max="6" width="16.28515625" style="1" customWidth="1"/>
    <col min="7" max="7" width="39.85546875" style="1" customWidth="1"/>
    <col min="8" max="8" width="17.7109375" style="3" customWidth="1"/>
    <col min="9" max="9" width="16.140625" style="2" customWidth="1"/>
    <col min="10" max="10" width="16.85546875" style="2" customWidth="1"/>
    <col min="11" max="11" width="16.140625" style="2" customWidth="1"/>
    <col min="12" max="12" width="16.28515625" style="2" customWidth="1"/>
    <col min="13" max="13" width="16" style="2" customWidth="1"/>
    <col min="14" max="14" width="16.28515625" style="2" customWidth="1"/>
    <col min="15" max="15" width="15.85546875" style="2" customWidth="1"/>
    <col min="16" max="16" width="16.28515625" customWidth="1"/>
    <col min="17" max="17" width="16.85546875" customWidth="1"/>
    <col min="18" max="19" width="16.5703125" customWidth="1"/>
    <col min="20" max="21" width="18" customWidth="1"/>
    <col min="22" max="22" width="24.5703125" customWidth="1"/>
    <col min="23" max="25" width="11.42578125" customWidth="1"/>
    <col min="26" max="26" width="14.85546875" bestFit="1" customWidth="1"/>
    <col min="27" max="27" width="14.140625" bestFit="1" customWidth="1"/>
    <col min="28" max="257" width="11.42578125" customWidth="1"/>
  </cols>
  <sheetData>
    <row r="1" spans="1:28" ht="15.75" customHeight="1" x14ac:dyDescent="0.2">
      <c r="A1" s="180" t="s">
        <v>106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8" ht="14.25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1:28" ht="15.75" hidden="1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</row>
    <row r="4" spans="1:28" ht="15.75" hidden="1" customHeight="1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</row>
    <row r="5" spans="1:28" ht="182.25" hidden="1" customHeight="1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28" ht="25.5" customHeight="1" x14ac:dyDescent="0.35">
      <c r="A6" s="189" t="s">
        <v>25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8" ht="30.75" customHeight="1" x14ac:dyDescent="0.35">
      <c r="A7" s="190" t="s">
        <v>105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</row>
    <row r="8" spans="1:28" s="32" customFormat="1" ht="44.25" customHeight="1" x14ac:dyDescent="0.2">
      <c r="A8" s="29" t="s">
        <v>15</v>
      </c>
      <c r="B8" s="29" t="s">
        <v>12</v>
      </c>
      <c r="C8" s="29" t="s">
        <v>13</v>
      </c>
      <c r="D8" s="29" t="s">
        <v>14</v>
      </c>
      <c r="E8" s="29" t="s">
        <v>104</v>
      </c>
      <c r="F8" s="30" t="s">
        <v>17</v>
      </c>
      <c r="G8" s="30" t="s">
        <v>18</v>
      </c>
      <c r="H8" s="31" t="s">
        <v>0</v>
      </c>
      <c r="I8" s="31" t="s">
        <v>1</v>
      </c>
      <c r="J8" s="31" t="s">
        <v>2</v>
      </c>
      <c r="K8" s="31" t="s">
        <v>3</v>
      </c>
      <c r="L8" s="31" t="s">
        <v>4</v>
      </c>
      <c r="M8" s="31" t="s">
        <v>5</v>
      </c>
      <c r="N8" s="31" t="s">
        <v>6</v>
      </c>
      <c r="O8" s="31" t="s">
        <v>7</v>
      </c>
      <c r="P8" s="38" t="s">
        <v>8</v>
      </c>
      <c r="Q8" s="31" t="s">
        <v>9</v>
      </c>
      <c r="R8" s="31" t="s">
        <v>10</v>
      </c>
      <c r="S8" s="31" t="s">
        <v>11</v>
      </c>
      <c r="T8" s="30" t="s">
        <v>28</v>
      </c>
      <c r="U8" s="30" t="s">
        <v>102</v>
      </c>
      <c r="V8" s="30" t="s">
        <v>23</v>
      </c>
    </row>
    <row r="9" spans="1:28" s="4" customFormat="1" ht="21.95" customHeight="1" x14ac:dyDescent="0.2">
      <c r="A9" s="184">
        <v>1</v>
      </c>
      <c r="B9" s="133"/>
      <c r="C9" s="133">
        <v>4065358</v>
      </c>
      <c r="D9" s="135" t="s">
        <v>37</v>
      </c>
      <c r="E9" s="135" t="s">
        <v>107</v>
      </c>
      <c r="F9" s="16">
        <v>111</v>
      </c>
      <c r="G9" s="40" t="s">
        <v>19</v>
      </c>
      <c r="H9" s="48">
        <v>4500000</v>
      </c>
      <c r="I9" s="48">
        <v>4500000</v>
      </c>
      <c r="J9" s="48">
        <v>4500000</v>
      </c>
      <c r="K9" s="48">
        <v>4500000</v>
      </c>
      <c r="L9" s="48">
        <v>4500000</v>
      </c>
      <c r="M9" s="48">
        <v>4500000</v>
      </c>
      <c r="N9" s="48">
        <v>4500000</v>
      </c>
      <c r="O9" s="48">
        <v>4500000</v>
      </c>
      <c r="P9" s="48">
        <v>4500000</v>
      </c>
      <c r="Q9" s="48">
        <v>4500000</v>
      </c>
      <c r="R9" s="48">
        <v>4500000</v>
      </c>
      <c r="S9" s="48">
        <v>4500000</v>
      </c>
      <c r="T9" s="56">
        <f t="shared" ref="T9:T16" si="0">SUM(H9:S9)</f>
        <v>54000000</v>
      </c>
      <c r="U9" s="56">
        <f t="shared" ref="U9:U72" si="1">T9/12</f>
        <v>4500000</v>
      </c>
      <c r="V9" s="129">
        <f>SUM(T9:U12)</f>
        <v>84500000</v>
      </c>
      <c r="X9" s="33"/>
      <c r="Z9" s="35"/>
    </row>
    <row r="10" spans="1:28" s="4" customFormat="1" ht="21.95" customHeight="1" x14ac:dyDescent="0.2">
      <c r="A10" s="185"/>
      <c r="B10" s="134"/>
      <c r="C10" s="134"/>
      <c r="D10" s="124"/>
      <c r="E10" s="124"/>
      <c r="F10" s="39">
        <v>113</v>
      </c>
      <c r="G10" s="26" t="s">
        <v>20</v>
      </c>
      <c r="H10" s="48">
        <v>2000000</v>
      </c>
      <c r="I10" s="48">
        <v>2000000</v>
      </c>
      <c r="J10" s="48">
        <v>2000000</v>
      </c>
      <c r="K10" s="48">
        <v>2000000</v>
      </c>
      <c r="L10" s="48">
        <v>2000000</v>
      </c>
      <c r="M10" s="48">
        <v>2000000</v>
      </c>
      <c r="N10" s="48">
        <v>2000000</v>
      </c>
      <c r="O10" s="48">
        <v>2000000</v>
      </c>
      <c r="P10" s="48">
        <v>2000000</v>
      </c>
      <c r="Q10" s="48">
        <v>2000000</v>
      </c>
      <c r="R10" s="48">
        <v>2000000</v>
      </c>
      <c r="S10" s="48">
        <v>2000000</v>
      </c>
      <c r="T10" s="56">
        <f t="shared" si="0"/>
        <v>24000000</v>
      </c>
      <c r="U10" s="56">
        <f t="shared" si="1"/>
        <v>2000000</v>
      </c>
      <c r="V10" s="127"/>
      <c r="X10" s="33"/>
      <c r="Z10" s="35"/>
      <c r="AB10" s="33"/>
    </row>
    <row r="11" spans="1:28" s="4" customFormat="1" ht="21.95" customHeight="1" x14ac:dyDescent="0.2">
      <c r="A11" s="185"/>
      <c r="B11" s="134"/>
      <c r="C11" s="134"/>
      <c r="D11" s="124"/>
      <c r="E11" s="124"/>
      <c r="F11" s="16">
        <v>133</v>
      </c>
      <c r="G11" s="40" t="s">
        <v>22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56">
        <f t="shared" si="0"/>
        <v>0</v>
      </c>
      <c r="U11" s="56">
        <f t="shared" si="1"/>
        <v>0</v>
      </c>
      <c r="V11" s="127"/>
      <c r="X11" s="33"/>
    </row>
    <row r="12" spans="1:28" s="4" customFormat="1" ht="21.95" customHeight="1" thickBot="1" x14ac:dyDescent="0.25">
      <c r="A12" s="185"/>
      <c r="B12" s="134"/>
      <c r="C12" s="134"/>
      <c r="D12" s="124"/>
      <c r="E12" s="145"/>
      <c r="F12" s="34">
        <v>232</v>
      </c>
      <c r="G12" s="41" t="s">
        <v>21</v>
      </c>
      <c r="H12" s="50"/>
      <c r="I12" s="51"/>
      <c r="J12" s="50"/>
      <c r="K12" s="51"/>
      <c r="L12" s="51"/>
      <c r="M12" s="51"/>
      <c r="N12" s="51"/>
      <c r="O12" s="51"/>
      <c r="P12" s="51"/>
      <c r="Q12" s="51"/>
      <c r="R12" s="52"/>
      <c r="S12" s="53"/>
      <c r="T12" s="54">
        <f t="shared" si="0"/>
        <v>0</v>
      </c>
      <c r="U12" s="54">
        <v>0</v>
      </c>
      <c r="V12" s="128"/>
      <c r="X12" s="33"/>
      <c r="Z12" s="35"/>
    </row>
    <row r="13" spans="1:28" s="4" customFormat="1" ht="21.75" customHeight="1" x14ac:dyDescent="0.2">
      <c r="A13" s="175">
        <v>2</v>
      </c>
      <c r="B13" s="141"/>
      <c r="C13" s="141">
        <v>3468563</v>
      </c>
      <c r="D13" s="144" t="s">
        <v>38</v>
      </c>
      <c r="E13" s="90"/>
      <c r="F13" s="24">
        <v>111</v>
      </c>
      <c r="G13" s="42" t="s">
        <v>19</v>
      </c>
      <c r="H13" s="55">
        <v>3000000</v>
      </c>
      <c r="I13" s="55">
        <v>3000000</v>
      </c>
      <c r="J13" s="55">
        <v>3000000</v>
      </c>
      <c r="K13" s="55">
        <v>3000000</v>
      </c>
      <c r="L13" s="55">
        <v>3000000</v>
      </c>
      <c r="M13" s="55">
        <v>3000000</v>
      </c>
      <c r="N13" s="55">
        <v>3000000</v>
      </c>
      <c r="O13" s="55">
        <v>3000000</v>
      </c>
      <c r="P13" s="55">
        <v>3000000</v>
      </c>
      <c r="Q13" s="55">
        <v>3000000</v>
      </c>
      <c r="R13" s="55">
        <v>3000000</v>
      </c>
      <c r="S13" s="55">
        <v>3000000</v>
      </c>
      <c r="T13" s="56">
        <f t="shared" si="0"/>
        <v>36000000</v>
      </c>
      <c r="U13" s="56">
        <f t="shared" si="1"/>
        <v>3000000</v>
      </c>
      <c r="V13" s="126">
        <f>SUM(T13:U17)</f>
        <v>44500000</v>
      </c>
      <c r="X13" s="33"/>
    </row>
    <row r="14" spans="1:28" s="4" customFormat="1" ht="21.95" customHeight="1" x14ac:dyDescent="0.2">
      <c r="A14" s="176"/>
      <c r="B14" s="142"/>
      <c r="C14" s="142"/>
      <c r="D14" s="124"/>
      <c r="E14" s="97"/>
      <c r="F14" s="20">
        <v>113</v>
      </c>
      <c r="G14" s="26" t="s">
        <v>20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56">
        <f t="shared" si="0"/>
        <v>0</v>
      </c>
      <c r="U14" s="49">
        <f t="shared" si="1"/>
        <v>0</v>
      </c>
      <c r="V14" s="127"/>
      <c r="X14" s="33"/>
    </row>
    <row r="15" spans="1:28" s="4" customFormat="1" ht="21.95" customHeight="1" x14ac:dyDescent="0.2">
      <c r="A15" s="176"/>
      <c r="B15" s="142"/>
      <c r="C15" s="142"/>
      <c r="D15" s="124"/>
      <c r="E15" s="97" t="s">
        <v>107</v>
      </c>
      <c r="F15" s="20">
        <v>131</v>
      </c>
      <c r="G15" s="26" t="s">
        <v>26</v>
      </c>
      <c r="H15" s="48"/>
      <c r="I15" s="48"/>
      <c r="J15" s="48"/>
      <c r="K15" s="48"/>
      <c r="L15" s="48"/>
      <c r="M15" s="48"/>
      <c r="N15" s="48"/>
      <c r="O15" s="57"/>
      <c r="P15" s="57"/>
      <c r="Q15" s="57"/>
      <c r="R15" s="57"/>
      <c r="S15" s="57"/>
      <c r="T15" s="56">
        <f t="shared" si="0"/>
        <v>0</v>
      </c>
      <c r="U15" s="49"/>
      <c r="V15" s="127"/>
      <c r="X15" s="33"/>
    </row>
    <row r="16" spans="1:28" s="4" customFormat="1" ht="21.95" customHeight="1" x14ac:dyDescent="0.2">
      <c r="A16" s="176"/>
      <c r="B16" s="142"/>
      <c r="C16" s="142"/>
      <c r="D16" s="124"/>
      <c r="E16" s="91"/>
      <c r="F16" s="16">
        <v>130</v>
      </c>
      <c r="G16" s="40" t="s">
        <v>103</v>
      </c>
      <c r="H16" s="48">
        <v>300000</v>
      </c>
      <c r="I16" s="48">
        <v>300000</v>
      </c>
      <c r="J16" s="48">
        <v>300000</v>
      </c>
      <c r="K16" s="48">
        <v>300000</v>
      </c>
      <c r="L16" s="48">
        <v>300000</v>
      </c>
      <c r="M16" s="48">
        <v>300000</v>
      </c>
      <c r="N16" s="48">
        <v>300000</v>
      </c>
      <c r="O16" s="48">
        <v>300000</v>
      </c>
      <c r="P16" s="48">
        <v>300000</v>
      </c>
      <c r="Q16" s="48">
        <v>300000</v>
      </c>
      <c r="R16" s="48">
        <v>300000</v>
      </c>
      <c r="S16" s="48">
        <v>300000</v>
      </c>
      <c r="T16" s="56">
        <f t="shared" si="0"/>
        <v>3600000</v>
      </c>
      <c r="U16" s="49"/>
      <c r="V16" s="127"/>
      <c r="X16" s="33"/>
    </row>
    <row r="17" spans="1:26" s="4" customFormat="1" ht="21.95" customHeight="1" thickBot="1" x14ac:dyDescent="0.25">
      <c r="A17" s="176"/>
      <c r="B17" s="142"/>
      <c r="C17" s="142"/>
      <c r="D17" s="124"/>
      <c r="E17" s="91"/>
      <c r="F17" s="23">
        <v>232</v>
      </c>
      <c r="G17" s="43" t="s">
        <v>21</v>
      </c>
      <c r="H17" s="50"/>
      <c r="I17" s="50"/>
      <c r="J17" s="50">
        <v>500000</v>
      </c>
      <c r="K17" s="50"/>
      <c r="L17" s="50"/>
      <c r="M17" s="50">
        <v>800000</v>
      </c>
      <c r="N17" s="50"/>
      <c r="O17" s="58"/>
      <c r="P17" s="58"/>
      <c r="Q17" s="58">
        <v>300000</v>
      </c>
      <c r="R17" s="58"/>
      <c r="S17" s="58">
        <v>300000</v>
      </c>
      <c r="T17" s="54">
        <f>SUM(H17:S17)</f>
        <v>1900000</v>
      </c>
      <c r="U17" s="54">
        <v>0</v>
      </c>
      <c r="V17" s="128"/>
      <c r="X17" s="33"/>
    </row>
    <row r="18" spans="1:26" s="27" customFormat="1" ht="21.95" customHeight="1" x14ac:dyDescent="0.2">
      <c r="A18" s="136">
        <v>3</v>
      </c>
      <c r="B18" s="158"/>
      <c r="C18" s="158">
        <v>3232029</v>
      </c>
      <c r="D18" s="194" t="s">
        <v>39</v>
      </c>
      <c r="E18" s="197" t="s">
        <v>107</v>
      </c>
      <c r="F18" s="25">
        <v>111</v>
      </c>
      <c r="G18" s="26" t="s">
        <v>19</v>
      </c>
      <c r="H18" s="57">
        <v>1200000</v>
      </c>
      <c r="I18" s="57">
        <v>1200000</v>
      </c>
      <c r="J18" s="57">
        <v>1200000</v>
      </c>
      <c r="K18" s="57">
        <v>1200000</v>
      </c>
      <c r="L18" s="57">
        <v>1200000</v>
      </c>
      <c r="M18" s="57">
        <v>1200000</v>
      </c>
      <c r="N18" s="57">
        <v>1200000</v>
      </c>
      <c r="O18" s="57">
        <v>1200000</v>
      </c>
      <c r="P18" s="57">
        <v>1200000</v>
      </c>
      <c r="Q18" s="57">
        <v>1200000</v>
      </c>
      <c r="R18" s="57">
        <v>1200000</v>
      </c>
      <c r="S18" s="57">
        <v>1200000</v>
      </c>
      <c r="T18" s="56">
        <f>SUM(H18:S18)</f>
        <v>14400000</v>
      </c>
      <c r="U18" s="56">
        <f t="shared" si="1"/>
        <v>1200000</v>
      </c>
      <c r="V18" s="126">
        <f>SUM(T18:U21)</f>
        <v>17040000</v>
      </c>
      <c r="W18" s="4"/>
      <c r="X18" s="33"/>
      <c r="Z18" s="36"/>
    </row>
    <row r="19" spans="1:26" s="27" customFormat="1" ht="21.95" customHeight="1" x14ac:dyDescent="0.2">
      <c r="A19" s="137"/>
      <c r="B19" s="159"/>
      <c r="C19" s="159"/>
      <c r="D19" s="195"/>
      <c r="E19" s="198"/>
      <c r="F19" s="25">
        <v>113</v>
      </c>
      <c r="G19" s="26" t="s">
        <v>20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56">
        <f>SUM(H19:S19)</f>
        <v>0</v>
      </c>
      <c r="U19" s="49">
        <f t="shared" si="1"/>
        <v>0</v>
      </c>
      <c r="V19" s="127"/>
      <c r="W19" s="4"/>
      <c r="X19" s="33"/>
      <c r="Z19" s="36"/>
    </row>
    <row r="20" spans="1:26" s="27" customFormat="1" ht="21.95" customHeight="1" x14ac:dyDescent="0.2">
      <c r="A20" s="137"/>
      <c r="B20" s="159"/>
      <c r="C20" s="159"/>
      <c r="D20" s="195"/>
      <c r="E20" s="198"/>
      <c r="F20" s="25">
        <v>130</v>
      </c>
      <c r="G20" s="26" t="s">
        <v>103</v>
      </c>
      <c r="H20" s="48">
        <v>120000</v>
      </c>
      <c r="I20" s="48">
        <v>120000</v>
      </c>
      <c r="J20" s="48">
        <v>120000</v>
      </c>
      <c r="K20" s="48">
        <v>120000</v>
      </c>
      <c r="L20" s="48">
        <v>120000</v>
      </c>
      <c r="M20" s="48">
        <v>120000</v>
      </c>
      <c r="N20" s="48">
        <v>120000</v>
      </c>
      <c r="O20" s="48">
        <v>120000</v>
      </c>
      <c r="P20" s="48">
        <v>120000</v>
      </c>
      <c r="Q20" s="48">
        <v>120000</v>
      </c>
      <c r="R20" s="48">
        <v>120000</v>
      </c>
      <c r="S20" s="48">
        <v>120000</v>
      </c>
      <c r="T20" s="56">
        <f>SUM(H20:S20)</f>
        <v>1440000</v>
      </c>
      <c r="U20" s="49"/>
      <c r="V20" s="127"/>
      <c r="W20" s="4"/>
      <c r="X20" s="33"/>
    </row>
    <row r="21" spans="1:26" s="27" customFormat="1" ht="21.95" customHeight="1" thickBot="1" x14ac:dyDescent="0.25">
      <c r="A21" s="138"/>
      <c r="B21" s="160"/>
      <c r="C21" s="160"/>
      <c r="D21" s="196"/>
      <c r="E21" s="199"/>
      <c r="F21" s="105">
        <v>232</v>
      </c>
      <c r="G21" s="44" t="s">
        <v>21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4"/>
      <c r="U21" s="54">
        <v>0</v>
      </c>
      <c r="V21" s="128"/>
      <c r="W21" s="4"/>
      <c r="X21" s="33"/>
    </row>
    <row r="22" spans="1:26" s="4" customFormat="1" ht="21.95" customHeight="1" x14ac:dyDescent="0.2">
      <c r="A22" s="136">
        <v>4</v>
      </c>
      <c r="B22" s="177"/>
      <c r="C22" s="141">
        <v>4145841</v>
      </c>
      <c r="D22" s="164" t="s">
        <v>40</v>
      </c>
      <c r="E22" s="99"/>
      <c r="F22" s="20">
        <v>111</v>
      </c>
      <c r="G22" s="26" t="s">
        <v>19</v>
      </c>
      <c r="H22" s="57">
        <v>2100000</v>
      </c>
      <c r="I22" s="57">
        <v>2100000</v>
      </c>
      <c r="J22" s="57">
        <v>2100000</v>
      </c>
      <c r="K22" s="57">
        <v>2100000</v>
      </c>
      <c r="L22" s="57">
        <v>2100000</v>
      </c>
      <c r="M22" s="57">
        <v>2100000</v>
      </c>
      <c r="N22" s="57">
        <v>2100000</v>
      </c>
      <c r="O22" s="57">
        <v>2100000</v>
      </c>
      <c r="P22" s="57">
        <v>2100000</v>
      </c>
      <c r="Q22" s="57">
        <v>2100000</v>
      </c>
      <c r="R22" s="57">
        <v>2100000</v>
      </c>
      <c r="S22" s="57">
        <v>2100000</v>
      </c>
      <c r="T22" s="56">
        <f>SUM(H22:S22)</f>
        <v>25200000</v>
      </c>
      <c r="U22" s="56">
        <f t="shared" si="1"/>
        <v>2100000</v>
      </c>
      <c r="V22" s="126">
        <f>SUM(T22:U26)</f>
        <v>30030000</v>
      </c>
      <c r="X22" s="33"/>
    </row>
    <row r="23" spans="1:26" s="4" customFormat="1" ht="21.95" customHeight="1" x14ac:dyDescent="0.2">
      <c r="A23" s="137"/>
      <c r="B23" s="178"/>
      <c r="C23" s="142"/>
      <c r="D23" s="165"/>
      <c r="E23" s="99"/>
      <c r="F23" s="20">
        <v>113</v>
      </c>
      <c r="G23" s="26" t="s">
        <v>20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>
        <f>SUM(H23:S23)</f>
        <v>0</v>
      </c>
      <c r="U23" s="49">
        <f t="shared" si="1"/>
        <v>0</v>
      </c>
      <c r="V23" s="127"/>
      <c r="X23" s="33"/>
      <c r="Z23" s="33"/>
    </row>
    <row r="24" spans="1:26" s="4" customFormat="1" ht="21.95" customHeight="1" x14ac:dyDescent="0.2">
      <c r="A24" s="137"/>
      <c r="B24" s="178"/>
      <c r="C24" s="142"/>
      <c r="D24" s="165"/>
      <c r="E24" s="99" t="s">
        <v>107</v>
      </c>
      <c r="F24" s="20">
        <v>131</v>
      </c>
      <c r="G24" s="26" t="s">
        <v>26</v>
      </c>
      <c r="H24" s="48"/>
      <c r="I24" s="48"/>
      <c r="J24" s="48"/>
      <c r="K24" s="48"/>
      <c r="L24" s="48"/>
      <c r="M24" s="48"/>
      <c r="N24" s="48"/>
      <c r="O24" s="48"/>
      <c r="P24" s="48"/>
      <c r="Q24" s="60"/>
      <c r="R24" s="60"/>
      <c r="S24" s="60"/>
      <c r="T24" s="56">
        <f>SUM(H24:S24)</f>
        <v>0</v>
      </c>
      <c r="U24" s="49"/>
      <c r="V24" s="127"/>
      <c r="X24" s="33"/>
      <c r="Z24" s="33"/>
    </row>
    <row r="25" spans="1:26" s="4" customFormat="1" ht="21.95" customHeight="1" x14ac:dyDescent="0.2">
      <c r="A25" s="137"/>
      <c r="B25" s="178"/>
      <c r="C25" s="142"/>
      <c r="D25" s="165"/>
      <c r="E25" s="99"/>
      <c r="F25" s="20">
        <v>130</v>
      </c>
      <c r="G25" s="26" t="s">
        <v>103</v>
      </c>
      <c r="H25" s="48">
        <v>210000</v>
      </c>
      <c r="I25" s="48">
        <v>210000</v>
      </c>
      <c r="J25" s="48">
        <v>210000</v>
      </c>
      <c r="K25" s="48">
        <v>210000</v>
      </c>
      <c r="L25" s="48">
        <v>210000</v>
      </c>
      <c r="M25" s="48">
        <v>210000</v>
      </c>
      <c r="N25" s="48">
        <v>210000</v>
      </c>
      <c r="O25" s="48">
        <v>210000</v>
      </c>
      <c r="P25" s="48">
        <v>210000</v>
      </c>
      <c r="Q25" s="48">
        <v>210000</v>
      </c>
      <c r="R25" s="48">
        <v>210000</v>
      </c>
      <c r="S25" s="48">
        <v>210000</v>
      </c>
      <c r="T25" s="56">
        <f>SUM(H25:S25)</f>
        <v>2520000</v>
      </c>
      <c r="U25" s="49">
        <f t="shared" si="1"/>
        <v>210000</v>
      </c>
      <c r="V25" s="127"/>
      <c r="X25" s="33"/>
      <c r="Z25" s="33"/>
    </row>
    <row r="26" spans="1:26" s="4" customFormat="1" ht="21.95" customHeight="1" thickBot="1" x14ac:dyDescent="0.25">
      <c r="A26" s="138"/>
      <c r="B26" s="179"/>
      <c r="C26" s="143"/>
      <c r="D26" s="169"/>
      <c r="E26" s="93"/>
      <c r="F26" s="21">
        <v>232</v>
      </c>
      <c r="G26" s="44" t="s">
        <v>21</v>
      </c>
      <c r="H26" s="61"/>
      <c r="I26" s="62"/>
      <c r="J26" s="50"/>
      <c r="K26" s="62"/>
      <c r="L26" s="62"/>
      <c r="M26" s="62"/>
      <c r="N26" s="62"/>
      <c r="O26" s="62"/>
      <c r="P26" s="62"/>
      <c r="Q26" s="62"/>
      <c r="R26" s="62"/>
      <c r="S26" s="62"/>
      <c r="T26" s="54"/>
      <c r="U26" s="54">
        <v>0</v>
      </c>
      <c r="V26" s="128"/>
      <c r="X26" s="33"/>
    </row>
    <row r="27" spans="1:26" s="4" customFormat="1" ht="21.95" customHeight="1" x14ac:dyDescent="0.2">
      <c r="A27" s="136">
        <v>5</v>
      </c>
      <c r="B27" s="139"/>
      <c r="C27" s="173">
        <v>774219</v>
      </c>
      <c r="D27" s="124" t="s">
        <v>41</v>
      </c>
      <c r="E27" s="97"/>
      <c r="F27" s="20">
        <v>111</v>
      </c>
      <c r="G27" s="26" t="s">
        <v>19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6">
        <f>SUM(H27:S27)</f>
        <v>0</v>
      </c>
      <c r="U27" s="56">
        <f t="shared" si="1"/>
        <v>0</v>
      </c>
      <c r="V27" s="126">
        <f>SUM(T27:U31)</f>
        <v>22100000</v>
      </c>
      <c r="X27" s="33"/>
    </row>
    <row r="28" spans="1:26" s="4" customFormat="1" ht="21.95" customHeight="1" x14ac:dyDescent="0.2">
      <c r="A28" s="137"/>
      <c r="B28" s="134"/>
      <c r="C28" s="174"/>
      <c r="D28" s="124"/>
      <c r="E28" s="97"/>
      <c r="F28" s="20">
        <v>113</v>
      </c>
      <c r="G28" s="26" t="s">
        <v>20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6">
        <f>SUM(H28:S28)</f>
        <v>0</v>
      </c>
      <c r="U28" s="49">
        <f t="shared" si="1"/>
        <v>0</v>
      </c>
      <c r="V28" s="127"/>
      <c r="X28" s="33"/>
      <c r="Z28" s="33"/>
    </row>
    <row r="29" spans="1:26" s="4" customFormat="1" ht="21.95" customHeight="1" x14ac:dyDescent="0.2">
      <c r="A29" s="137"/>
      <c r="B29" s="134"/>
      <c r="C29" s="174"/>
      <c r="D29" s="124"/>
      <c r="E29" s="97" t="s">
        <v>108</v>
      </c>
      <c r="F29" s="20">
        <v>131</v>
      </c>
      <c r="G29" s="26" t="s">
        <v>26</v>
      </c>
      <c r="H29" s="48"/>
      <c r="I29" s="48"/>
      <c r="J29" s="48"/>
      <c r="K29" s="48"/>
      <c r="L29" s="48"/>
      <c r="M29" s="48"/>
      <c r="N29" s="48"/>
      <c r="O29" s="60"/>
      <c r="P29" s="60"/>
      <c r="Q29" s="60"/>
      <c r="R29" s="60"/>
      <c r="S29" s="60"/>
      <c r="T29" s="56">
        <f>SUM(H29:S29)</f>
        <v>0</v>
      </c>
      <c r="U29" s="49"/>
      <c r="V29" s="127"/>
      <c r="X29" s="33"/>
      <c r="Z29" s="33"/>
    </row>
    <row r="30" spans="1:26" s="4" customFormat="1" ht="21.95" customHeight="1" x14ac:dyDescent="0.2">
      <c r="A30" s="137"/>
      <c r="B30" s="134"/>
      <c r="C30" s="174"/>
      <c r="D30" s="124"/>
      <c r="E30" s="97"/>
      <c r="F30" s="20">
        <v>144</v>
      </c>
      <c r="G30" s="26" t="s">
        <v>34</v>
      </c>
      <c r="H30" s="48">
        <v>1700000</v>
      </c>
      <c r="I30" s="48">
        <v>1700000</v>
      </c>
      <c r="J30" s="48">
        <v>1700000</v>
      </c>
      <c r="K30" s="48">
        <v>1700000</v>
      </c>
      <c r="L30" s="48">
        <v>1700000</v>
      </c>
      <c r="M30" s="48">
        <v>1700000</v>
      </c>
      <c r="N30" s="48">
        <v>1700000</v>
      </c>
      <c r="O30" s="48">
        <v>1700000</v>
      </c>
      <c r="P30" s="48">
        <v>1700000</v>
      </c>
      <c r="Q30" s="48">
        <v>1700000</v>
      </c>
      <c r="R30" s="48">
        <v>1700000</v>
      </c>
      <c r="S30" s="48">
        <v>1700000</v>
      </c>
      <c r="T30" s="56">
        <f>SUM(H30:S30)</f>
        <v>20400000</v>
      </c>
      <c r="U30" s="49">
        <f t="shared" si="1"/>
        <v>1700000</v>
      </c>
      <c r="V30" s="127"/>
      <c r="X30" s="33"/>
      <c r="Z30" s="33"/>
    </row>
    <row r="31" spans="1:26" s="4" customFormat="1" ht="21.95" customHeight="1" thickBot="1" x14ac:dyDescent="0.25">
      <c r="A31" s="138"/>
      <c r="B31" s="140"/>
      <c r="C31" s="186"/>
      <c r="D31" s="145"/>
      <c r="E31" s="100"/>
      <c r="F31" s="18">
        <v>232</v>
      </c>
      <c r="G31" s="44" t="s">
        <v>21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4"/>
      <c r="U31" s="54">
        <v>0</v>
      </c>
      <c r="V31" s="128"/>
      <c r="X31" s="33"/>
    </row>
    <row r="32" spans="1:26" s="4" customFormat="1" ht="21.95" customHeight="1" x14ac:dyDescent="0.2">
      <c r="A32" s="136">
        <v>6</v>
      </c>
      <c r="B32" s="139"/>
      <c r="C32" s="173">
        <v>7417807</v>
      </c>
      <c r="D32" s="144" t="s">
        <v>42</v>
      </c>
      <c r="E32" s="97"/>
      <c r="F32" s="20">
        <v>111</v>
      </c>
      <c r="G32" s="26" t="s">
        <v>19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6">
        <f t="shared" ref="T32:T42" si="2">SUM(H32:S32)</f>
        <v>0</v>
      </c>
      <c r="U32" s="56">
        <f t="shared" si="1"/>
        <v>0</v>
      </c>
      <c r="V32" s="126">
        <f>SUM(T32:U35)</f>
        <v>19500000</v>
      </c>
      <c r="X32" s="33"/>
    </row>
    <row r="33" spans="1:24" s="4" customFormat="1" ht="21.95" customHeight="1" x14ac:dyDescent="0.2">
      <c r="A33" s="137"/>
      <c r="B33" s="134"/>
      <c r="C33" s="174"/>
      <c r="D33" s="124"/>
      <c r="E33" s="124" t="s">
        <v>108</v>
      </c>
      <c r="F33" s="20">
        <v>113</v>
      </c>
      <c r="G33" s="26" t="s">
        <v>20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6">
        <f t="shared" si="2"/>
        <v>0</v>
      </c>
      <c r="U33" s="49">
        <f t="shared" si="1"/>
        <v>0</v>
      </c>
      <c r="V33" s="127"/>
      <c r="X33" s="33"/>
    </row>
    <row r="34" spans="1:24" s="4" customFormat="1" ht="21.95" customHeight="1" x14ac:dyDescent="0.2">
      <c r="A34" s="137"/>
      <c r="B34" s="134"/>
      <c r="C34" s="174"/>
      <c r="D34" s="124"/>
      <c r="E34" s="124"/>
      <c r="F34" s="20">
        <v>131</v>
      </c>
      <c r="G34" s="26" t="s">
        <v>26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6">
        <f t="shared" si="2"/>
        <v>0</v>
      </c>
      <c r="U34" s="49"/>
      <c r="V34" s="127"/>
      <c r="X34" s="33"/>
    </row>
    <row r="35" spans="1:24" s="4" customFormat="1" ht="21.95" customHeight="1" thickBot="1" x14ac:dyDescent="0.25">
      <c r="A35" s="138"/>
      <c r="B35" s="134"/>
      <c r="C35" s="186"/>
      <c r="D35" s="124"/>
      <c r="E35" s="91"/>
      <c r="F35" s="21">
        <v>144</v>
      </c>
      <c r="G35" s="43" t="s">
        <v>34</v>
      </c>
      <c r="H35" s="50">
        <v>1500000</v>
      </c>
      <c r="I35" s="50">
        <v>1500000</v>
      </c>
      <c r="J35" s="50">
        <v>1500000</v>
      </c>
      <c r="K35" s="50">
        <v>1500000</v>
      </c>
      <c r="L35" s="50">
        <v>1500000</v>
      </c>
      <c r="M35" s="50">
        <v>1500000</v>
      </c>
      <c r="N35" s="50">
        <v>1500000</v>
      </c>
      <c r="O35" s="50">
        <v>1500000</v>
      </c>
      <c r="P35" s="50">
        <v>1500000</v>
      </c>
      <c r="Q35" s="50">
        <v>1500000</v>
      </c>
      <c r="R35" s="50">
        <v>1500000</v>
      </c>
      <c r="S35" s="50">
        <v>1500000</v>
      </c>
      <c r="T35" s="54">
        <f t="shared" si="2"/>
        <v>18000000</v>
      </c>
      <c r="U35" s="54">
        <f t="shared" si="1"/>
        <v>1500000</v>
      </c>
      <c r="V35" s="128"/>
      <c r="X35" s="33"/>
    </row>
    <row r="36" spans="1:24" s="4" customFormat="1" ht="21.95" customHeight="1" x14ac:dyDescent="0.2">
      <c r="A36" s="137">
        <v>7</v>
      </c>
      <c r="B36" s="171"/>
      <c r="C36" s="141">
        <v>2973404</v>
      </c>
      <c r="D36" s="144" t="s">
        <v>43</v>
      </c>
      <c r="E36" s="94"/>
      <c r="F36" s="20">
        <v>111</v>
      </c>
      <c r="G36" s="26" t="s">
        <v>19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56">
        <f t="shared" si="2"/>
        <v>0</v>
      </c>
      <c r="U36" s="56">
        <f t="shared" si="1"/>
        <v>0</v>
      </c>
      <c r="V36" s="126">
        <f>SUM(T36:U38)</f>
        <v>12677166.666666666</v>
      </c>
      <c r="X36" s="33"/>
    </row>
    <row r="37" spans="1:24" s="4" customFormat="1" ht="21.95" customHeight="1" x14ac:dyDescent="0.2">
      <c r="A37" s="137"/>
      <c r="B37" s="172"/>
      <c r="C37" s="142"/>
      <c r="D37" s="124"/>
      <c r="E37" s="91" t="s">
        <v>108</v>
      </c>
      <c r="F37" s="20">
        <v>113</v>
      </c>
      <c r="G37" s="26" t="s">
        <v>20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56">
        <f t="shared" si="2"/>
        <v>0</v>
      </c>
      <c r="U37" s="49">
        <f t="shared" si="1"/>
        <v>0</v>
      </c>
      <c r="V37" s="127"/>
      <c r="X37" s="33"/>
    </row>
    <row r="38" spans="1:24" s="4" customFormat="1" ht="21.95" customHeight="1" thickBot="1" x14ac:dyDescent="0.25">
      <c r="A38" s="137"/>
      <c r="B38" s="172"/>
      <c r="C38" s="143"/>
      <c r="D38" s="124"/>
      <c r="E38" s="106"/>
      <c r="F38" s="20">
        <v>144</v>
      </c>
      <c r="G38" s="26" t="s">
        <v>34</v>
      </c>
      <c r="H38" s="50">
        <v>1000000</v>
      </c>
      <c r="I38" s="50">
        <v>1000000</v>
      </c>
      <c r="J38" s="50">
        <v>1000000</v>
      </c>
      <c r="K38" s="50">
        <v>1000000</v>
      </c>
      <c r="L38" s="50">
        <v>1000000</v>
      </c>
      <c r="M38" s="50">
        <v>1000000</v>
      </c>
      <c r="N38" s="50">
        <v>1000000</v>
      </c>
      <c r="O38" s="50">
        <v>1000000</v>
      </c>
      <c r="P38" s="50">
        <v>1000000</v>
      </c>
      <c r="Q38" s="50">
        <v>768000</v>
      </c>
      <c r="R38" s="50">
        <v>934000</v>
      </c>
      <c r="S38" s="50">
        <v>1000000</v>
      </c>
      <c r="T38" s="54">
        <f t="shared" si="2"/>
        <v>11702000</v>
      </c>
      <c r="U38" s="54">
        <f t="shared" si="1"/>
        <v>975166.66666666663</v>
      </c>
      <c r="V38" s="128"/>
      <c r="X38" s="33"/>
    </row>
    <row r="39" spans="1:24" s="4" customFormat="1" ht="21.95" customHeight="1" x14ac:dyDescent="0.2">
      <c r="A39" s="136">
        <v>8</v>
      </c>
      <c r="B39" s="139"/>
      <c r="C39" s="141">
        <v>3772516</v>
      </c>
      <c r="D39" s="144" t="s">
        <v>44</v>
      </c>
      <c r="E39" s="135" t="s">
        <v>108</v>
      </c>
      <c r="F39" s="22">
        <v>111</v>
      </c>
      <c r="G39" s="42" t="s">
        <v>19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56">
        <f t="shared" si="2"/>
        <v>0</v>
      </c>
      <c r="U39" s="56">
        <f t="shared" si="1"/>
        <v>0</v>
      </c>
      <c r="V39" s="126">
        <f>SUM(T39:U42)</f>
        <v>27400000</v>
      </c>
      <c r="X39" s="33"/>
    </row>
    <row r="40" spans="1:24" s="4" customFormat="1" ht="21.95" customHeight="1" x14ac:dyDescent="0.2">
      <c r="A40" s="137"/>
      <c r="B40" s="134"/>
      <c r="C40" s="142"/>
      <c r="D40" s="124"/>
      <c r="E40" s="124"/>
      <c r="F40" s="20">
        <v>113</v>
      </c>
      <c r="G40" s="26" t="s">
        <v>20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56">
        <f t="shared" si="2"/>
        <v>0</v>
      </c>
      <c r="U40" s="56">
        <f t="shared" si="1"/>
        <v>0</v>
      </c>
      <c r="V40" s="127"/>
      <c r="X40" s="33"/>
    </row>
    <row r="41" spans="1:24" s="4" customFormat="1" ht="21.95" customHeight="1" x14ac:dyDescent="0.2">
      <c r="A41" s="137"/>
      <c r="B41" s="134"/>
      <c r="C41" s="142"/>
      <c r="D41" s="124"/>
      <c r="E41" s="124"/>
      <c r="F41" s="20">
        <v>144</v>
      </c>
      <c r="G41" s="26" t="s">
        <v>45</v>
      </c>
      <c r="H41" s="48">
        <v>2000000</v>
      </c>
      <c r="I41" s="48">
        <v>2000000</v>
      </c>
      <c r="J41" s="48">
        <v>2000000</v>
      </c>
      <c r="K41" s="48">
        <v>2000000</v>
      </c>
      <c r="L41" s="48">
        <v>2000000</v>
      </c>
      <c r="M41" s="48">
        <v>2000000</v>
      </c>
      <c r="N41" s="48">
        <v>2000000</v>
      </c>
      <c r="O41" s="48">
        <v>2000000</v>
      </c>
      <c r="P41" s="48">
        <v>2000000</v>
      </c>
      <c r="Q41" s="48">
        <v>2000000</v>
      </c>
      <c r="R41" s="48">
        <v>2000000</v>
      </c>
      <c r="S41" s="48">
        <v>2000000</v>
      </c>
      <c r="T41" s="56">
        <f t="shared" si="2"/>
        <v>24000000</v>
      </c>
      <c r="U41" s="49">
        <f t="shared" si="1"/>
        <v>2000000</v>
      </c>
      <c r="V41" s="127"/>
      <c r="X41" s="33"/>
    </row>
    <row r="42" spans="1:24" s="4" customFormat="1" ht="21.95" customHeight="1" thickBot="1" x14ac:dyDescent="0.25">
      <c r="A42" s="138"/>
      <c r="B42" s="140"/>
      <c r="C42" s="143"/>
      <c r="D42" s="145"/>
      <c r="E42" s="145"/>
      <c r="F42" s="18">
        <v>232</v>
      </c>
      <c r="G42" s="45" t="s">
        <v>21</v>
      </c>
      <c r="H42" s="61"/>
      <c r="I42" s="61"/>
      <c r="J42" s="61"/>
      <c r="K42" s="61"/>
      <c r="L42" s="61">
        <v>1200000</v>
      </c>
      <c r="M42" s="61"/>
      <c r="N42" s="66"/>
      <c r="O42" s="61"/>
      <c r="P42" s="61"/>
      <c r="Q42" s="61">
        <v>200000</v>
      </c>
      <c r="R42" s="61"/>
      <c r="S42" s="61"/>
      <c r="T42" s="56">
        <f t="shared" si="2"/>
        <v>1400000</v>
      </c>
      <c r="U42" s="54">
        <v>0</v>
      </c>
      <c r="V42" s="128"/>
      <c r="X42" s="33"/>
    </row>
    <row r="43" spans="1:24" s="4" customFormat="1" ht="21.95" customHeight="1" x14ac:dyDescent="0.2">
      <c r="A43" s="136">
        <v>9</v>
      </c>
      <c r="B43" s="139"/>
      <c r="C43" s="141">
        <v>3326221</v>
      </c>
      <c r="D43" s="144" t="s">
        <v>46</v>
      </c>
      <c r="E43" s="101"/>
      <c r="F43" s="22">
        <v>111</v>
      </c>
      <c r="G43" s="42" t="s">
        <v>19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56">
        <f>SUM(H43:S43)</f>
        <v>0</v>
      </c>
      <c r="U43" s="56">
        <f t="shared" si="1"/>
        <v>0</v>
      </c>
      <c r="V43" s="126">
        <f>SUM(T43:U47)</f>
        <v>26000000</v>
      </c>
      <c r="X43" s="33"/>
    </row>
    <row r="44" spans="1:24" s="4" customFormat="1" ht="21.95" customHeight="1" x14ac:dyDescent="0.2">
      <c r="A44" s="137"/>
      <c r="B44" s="134"/>
      <c r="C44" s="142"/>
      <c r="D44" s="124"/>
      <c r="E44" s="97"/>
      <c r="F44" s="20">
        <v>113</v>
      </c>
      <c r="G44" s="26" t="s">
        <v>20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56">
        <f>SUM(H44:S44)</f>
        <v>0</v>
      </c>
      <c r="U44" s="49">
        <f t="shared" si="1"/>
        <v>0</v>
      </c>
      <c r="V44" s="127"/>
      <c r="X44" s="33"/>
    </row>
    <row r="45" spans="1:24" s="4" customFormat="1" ht="21.95" customHeight="1" x14ac:dyDescent="0.2">
      <c r="A45" s="137"/>
      <c r="B45" s="134"/>
      <c r="C45" s="142"/>
      <c r="D45" s="124"/>
      <c r="E45" s="97" t="s">
        <v>108</v>
      </c>
      <c r="F45" s="20">
        <v>131</v>
      </c>
      <c r="G45" s="26" t="s">
        <v>26</v>
      </c>
      <c r="H45" s="48"/>
      <c r="I45" s="48"/>
      <c r="J45" s="48"/>
      <c r="K45" s="48"/>
      <c r="L45" s="48"/>
      <c r="M45" s="48"/>
      <c r="N45" s="65"/>
      <c r="O45" s="48"/>
      <c r="P45" s="48"/>
      <c r="Q45" s="48"/>
      <c r="R45" s="48"/>
      <c r="S45" s="48"/>
      <c r="T45" s="56">
        <f>SUM(H45:S45)</f>
        <v>0</v>
      </c>
      <c r="U45" s="49"/>
      <c r="V45" s="127"/>
      <c r="X45" s="33"/>
    </row>
    <row r="46" spans="1:24" s="4" customFormat="1" ht="21.95" customHeight="1" x14ac:dyDescent="0.2">
      <c r="A46" s="137"/>
      <c r="B46" s="134"/>
      <c r="C46" s="142"/>
      <c r="D46" s="124"/>
      <c r="E46" s="97"/>
      <c r="F46" s="20">
        <v>144</v>
      </c>
      <c r="G46" s="26" t="s">
        <v>34</v>
      </c>
      <c r="H46" s="48">
        <v>2000000</v>
      </c>
      <c r="I46" s="48">
        <v>2000000</v>
      </c>
      <c r="J46" s="48">
        <v>2000000</v>
      </c>
      <c r="K46" s="48">
        <v>2000000</v>
      </c>
      <c r="L46" s="48">
        <v>2000000</v>
      </c>
      <c r="M46" s="48">
        <v>2000000</v>
      </c>
      <c r="N46" s="48">
        <v>2000000</v>
      </c>
      <c r="O46" s="48">
        <v>2000000</v>
      </c>
      <c r="P46" s="48">
        <v>2000000</v>
      </c>
      <c r="Q46" s="48">
        <v>2000000</v>
      </c>
      <c r="R46" s="48">
        <v>2000000</v>
      </c>
      <c r="S46" s="48">
        <v>2000000</v>
      </c>
      <c r="T46" s="56">
        <f>SUM(H46:S46)</f>
        <v>24000000</v>
      </c>
      <c r="U46" s="49">
        <f t="shared" si="1"/>
        <v>2000000</v>
      </c>
      <c r="V46" s="127"/>
      <c r="X46" s="33"/>
    </row>
    <row r="47" spans="1:24" s="4" customFormat="1" ht="21.95" customHeight="1" thickBot="1" x14ac:dyDescent="0.25">
      <c r="A47" s="138"/>
      <c r="B47" s="140"/>
      <c r="C47" s="143"/>
      <c r="D47" s="145"/>
      <c r="E47" s="100"/>
      <c r="F47" s="18">
        <v>232</v>
      </c>
      <c r="G47" s="45" t="s">
        <v>21</v>
      </c>
      <c r="H47" s="50"/>
      <c r="I47" s="50"/>
      <c r="J47" s="50"/>
      <c r="K47" s="50"/>
      <c r="L47" s="50"/>
      <c r="M47" s="50"/>
      <c r="N47" s="64"/>
      <c r="O47" s="50"/>
      <c r="P47" s="50"/>
      <c r="Q47" s="50"/>
      <c r="R47" s="50"/>
      <c r="S47" s="50"/>
      <c r="T47" s="54"/>
      <c r="U47" s="54">
        <v>0</v>
      </c>
      <c r="V47" s="128"/>
      <c r="X47" s="33"/>
    </row>
    <row r="48" spans="1:24" s="4" customFormat="1" ht="21.95" customHeight="1" x14ac:dyDescent="0.2">
      <c r="A48" s="136">
        <v>10</v>
      </c>
      <c r="B48" s="139"/>
      <c r="C48" s="139">
        <v>1928352</v>
      </c>
      <c r="D48" s="144" t="s">
        <v>47</v>
      </c>
      <c r="E48" s="101"/>
      <c r="F48" s="22">
        <v>111</v>
      </c>
      <c r="G48" s="42" t="s">
        <v>19</v>
      </c>
      <c r="H48" s="67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56">
        <f t="shared" ref="T48:T59" si="3">SUM(H48:S48)</f>
        <v>0</v>
      </c>
      <c r="U48" s="56">
        <f t="shared" si="1"/>
        <v>0</v>
      </c>
      <c r="V48" s="126">
        <f>SUM(T48:U50)</f>
        <v>10400000</v>
      </c>
      <c r="X48" s="33"/>
    </row>
    <row r="49" spans="1:24" s="4" customFormat="1" ht="21.95" customHeight="1" x14ac:dyDescent="0.2">
      <c r="A49" s="137"/>
      <c r="B49" s="134"/>
      <c r="C49" s="134"/>
      <c r="D49" s="124"/>
      <c r="E49" s="97" t="s">
        <v>108</v>
      </c>
      <c r="F49" s="20">
        <v>113</v>
      </c>
      <c r="G49" s="26" t="s">
        <v>20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56">
        <f t="shared" si="3"/>
        <v>0</v>
      </c>
      <c r="U49" s="49">
        <f t="shared" si="1"/>
        <v>0</v>
      </c>
      <c r="V49" s="127"/>
      <c r="X49" s="33"/>
    </row>
    <row r="50" spans="1:24" s="4" customFormat="1" ht="21.95" customHeight="1" thickBot="1" x14ac:dyDescent="0.25">
      <c r="A50" s="138"/>
      <c r="B50" s="140"/>
      <c r="C50" s="134"/>
      <c r="D50" s="145"/>
      <c r="E50" s="100"/>
      <c r="F50" s="18">
        <v>144</v>
      </c>
      <c r="G50" s="43" t="s">
        <v>34</v>
      </c>
      <c r="H50" s="50">
        <v>800000</v>
      </c>
      <c r="I50" s="50">
        <v>800000</v>
      </c>
      <c r="J50" s="50">
        <v>800000</v>
      </c>
      <c r="K50" s="50">
        <v>800000</v>
      </c>
      <c r="L50" s="50">
        <v>800000</v>
      </c>
      <c r="M50" s="50">
        <v>800000</v>
      </c>
      <c r="N50" s="50">
        <v>800000</v>
      </c>
      <c r="O50" s="50">
        <v>800000</v>
      </c>
      <c r="P50" s="50">
        <v>800000</v>
      </c>
      <c r="Q50" s="50">
        <v>800000</v>
      </c>
      <c r="R50" s="50">
        <v>800000</v>
      </c>
      <c r="S50" s="50">
        <v>800000</v>
      </c>
      <c r="T50" s="54">
        <f t="shared" si="3"/>
        <v>9600000</v>
      </c>
      <c r="U50" s="54">
        <f t="shared" si="1"/>
        <v>800000</v>
      </c>
      <c r="V50" s="128"/>
      <c r="X50" s="33"/>
    </row>
    <row r="51" spans="1:24" s="4" customFormat="1" ht="21.95" customHeight="1" x14ac:dyDescent="0.2">
      <c r="A51" s="152">
        <v>11</v>
      </c>
      <c r="B51" s="154"/>
      <c r="C51" s="154">
        <v>4990257</v>
      </c>
      <c r="D51" s="154" t="s">
        <v>48</v>
      </c>
      <c r="E51" s="102"/>
      <c r="F51" s="22">
        <v>111</v>
      </c>
      <c r="G51" s="42" t="s">
        <v>19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6">
        <f t="shared" si="3"/>
        <v>0</v>
      </c>
      <c r="U51" s="56">
        <f t="shared" si="1"/>
        <v>0</v>
      </c>
      <c r="V51" s="126">
        <f>SUM(T51:U54)</f>
        <v>6066666.666666667</v>
      </c>
      <c r="X51" s="33"/>
    </row>
    <row r="52" spans="1:24" s="4" customFormat="1" ht="21.95" customHeight="1" x14ac:dyDescent="0.2">
      <c r="A52" s="153"/>
      <c r="B52" s="155"/>
      <c r="C52" s="155"/>
      <c r="D52" s="155"/>
      <c r="E52" s="155" t="s">
        <v>108</v>
      </c>
      <c r="F52" s="20">
        <v>113</v>
      </c>
      <c r="G52" s="26" t="s">
        <v>20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56">
        <f t="shared" si="3"/>
        <v>0</v>
      </c>
      <c r="U52" s="49">
        <f t="shared" si="1"/>
        <v>0</v>
      </c>
      <c r="V52" s="127"/>
      <c r="X52" s="33"/>
    </row>
    <row r="53" spans="1:24" s="4" customFormat="1" ht="21.95" customHeight="1" x14ac:dyDescent="0.2">
      <c r="A53" s="153"/>
      <c r="B53" s="155"/>
      <c r="C53" s="155"/>
      <c r="D53" s="155"/>
      <c r="E53" s="155"/>
      <c r="F53" s="20">
        <v>131</v>
      </c>
      <c r="G53" s="26" t="s">
        <v>26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56">
        <f t="shared" si="3"/>
        <v>0</v>
      </c>
      <c r="U53" s="49"/>
      <c r="V53" s="127"/>
      <c r="X53" s="33"/>
    </row>
    <row r="54" spans="1:24" s="4" customFormat="1" ht="21.95" customHeight="1" thickBot="1" x14ac:dyDescent="0.25">
      <c r="A54" s="153"/>
      <c r="B54" s="155"/>
      <c r="C54" s="155"/>
      <c r="D54" s="155"/>
      <c r="E54" s="103"/>
      <c r="F54" s="19">
        <v>144</v>
      </c>
      <c r="G54" s="26" t="s">
        <v>34</v>
      </c>
      <c r="H54" s="50">
        <v>700000</v>
      </c>
      <c r="I54" s="50">
        <v>700000</v>
      </c>
      <c r="J54" s="50">
        <v>700000</v>
      </c>
      <c r="K54" s="50">
        <v>700000</v>
      </c>
      <c r="L54" s="50">
        <v>700000</v>
      </c>
      <c r="M54" s="50">
        <v>700000</v>
      </c>
      <c r="N54" s="50">
        <v>700000</v>
      </c>
      <c r="O54" s="50">
        <v>700000</v>
      </c>
      <c r="P54" s="50"/>
      <c r="Q54" s="50"/>
      <c r="R54" s="50"/>
      <c r="S54" s="50"/>
      <c r="T54" s="54">
        <f t="shared" si="3"/>
        <v>5600000</v>
      </c>
      <c r="U54" s="54">
        <f t="shared" si="1"/>
        <v>466666.66666666669</v>
      </c>
      <c r="V54" s="128"/>
      <c r="X54" s="33"/>
    </row>
    <row r="55" spans="1:24" s="4" customFormat="1" ht="21.95" customHeight="1" x14ac:dyDescent="0.2">
      <c r="A55" s="152">
        <v>12</v>
      </c>
      <c r="B55" s="141"/>
      <c r="C55" s="157">
        <v>4247506</v>
      </c>
      <c r="D55" s="144" t="s">
        <v>49</v>
      </c>
      <c r="E55" s="101"/>
      <c r="F55" s="22">
        <v>111</v>
      </c>
      <c r="G55" s="42" t="s">
        <v>19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56">
        <f t="shared" si="3"/>
        <v>0</v>
      </c>
      <c r="U55" s="56">
        <f t="shared" si="1"/>
        <v>0</v>
      </c>
      <c r="V55" s="126">
        <f>SUM(T55:U59)</f>
        <v>26650000</v>
      </c>
      <c r="X55" s="33"/>
    </row>
    <row r="56" spans="1:24" s="4" customFormat="1" ht="21.95" customHeight="1" x14ac:dyDescent="0.2">
      <c r="A56" s="153"/>
      <c r="B56" s="142"/>
      <c r="C56" s="124"/>
      <c r="D56" s="124"/>
      <c r="E56" s="97"/>
      <c r="F56" s="20">
        <v>113</v>
      </c>
      <c r="G56" s="26" t="s">
        <v>20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56">
        <f t="shared" si="3"/>
        <v>0</v>
      </c>
      <c r="U56" s="49">
        <f t="shared" si="1"/>
        <v>0</v>
      </c>
      <c r="V56" s="127"/>
      <c r="X56" s="33"/>
    </row>
    <row r="57" spans="1:24" s="4" customFormat="1" ht="21.95" customHeight="1" x14ac:dyDescent="0.2">
      <c r="A57" s="153"/>
      <c r="B57" s="142"/>
      <c r="C57" s="124"/>
      <c r="D57" s="124"/>
      <c r="E57" s="97" t="s">
        <v>108</v>
      </c>
      <c r="F57" s="20">
        <v>131</v>
      </c>
      <c r="G57" s="26" t="s">
        <v>26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56">
        <f t="shared" si="3"/>
        <v>0</v>
      </c>
      <c r="U57" s="49"/>
      <c r="V57" s="127"/>
      <c r="X57" s="33"/>
    </row>
    <row r="58" spans="1:24" s="4" customFormat="1" ht="21.95" customHeight="1" x14ac:dyDescent="0.2">
      <c r="A58" s="153"/>
      <c r="B58" s="142"/>
      <c r="C58" s="124"/>
      <c r="D58" s="124"/>
      <c r="E58" s="97"/>
      <c r="F58" s="20">
        <v>144</v>
      </c>
      <c r="G58" s="26" t="s">
        <v>34</v>
      </c>
      <c r="H58" s="48">
        <v>2000000</v>
      </c>
      <c r="I58" s="48">
        <v>2000000</v>
      </c>
      <c r="J58" s="48">
        <v>2000000</v>
      </c>
      <c r="K58" s="48">
        <v>2000000</v>
      </c>
      <c r="L58" s="48">
        <v>2000000</v>
      </c>
      <c r="M58" s="48">
        <v>2000000</v>
      </c>
      <c r="N58" s="48">
        <v>2000000</v>
      </c>
      <c r="O58" s="48">
        <v>2000000</v>
      </c>
      <c r="P58" s="48">
        <v>2000000</v>
      </c>
      <c r="Q58" s="48">
        <v>2000000</v>
      </c>
      <c r="R58" s="49">
        <v>2000000</v>
      </c>
      <c r="S58" s="49">
        <v>2000000</v>
      </c>
      <c r="T58" s="56">
        <f t="shared" si="3"/>
        <v>24000000</v>
      </c>
      <c r="U58" s="49">
        <f t="shared" si="1"/>
        <v>2000000</v>
      </c>
      <c r="V58" s="127"/>
      <c r="X58" s="33"/>
    </row>
    <row r="59" spans="1:24" s="4" customFormat="1" ht="21.95" customHeight="1" thickBot="1" x14ac:dyDescent="0.25">
      <c r="A59" s="156"/>
      <c r="B59" s="143"/>
      <c r="C59" s="145"/>
      <c r="D59" s="145"/>
      <c r="E59" s="92"/>
      <c r="F59" s="23">
        <v>232</v>
      </c>
      <c r="G59" s="46" t="s">
        <v>21</v>
      </c>
      <c r="H59" s="66"/>
      <c r="I59" s="66"/>
      <c r="J59" s="66"/>
      <c r="K59" s="66">
        <v>150000</v>
      </c>
      <c r="L59" s="66"/>
      <c r="M59" s="66"/>
      <c r="N59" s="66"/>
      <c r="O59" s="66"/>
      <c r="P59" s="62"/>
      <c r="Q59" s="70"/>
      <c r="R59" s="70"/>
      <c r="S59" s="70">
        <v>500000</v>
      </c>
      <c r="T59" s="56">
        <f t="shared" si="3"/>
        <v>650000</v>
      </c>
      <c r="U59" s="54">
        <v>0</v>
      </c>
      <c r="V59" s="128"/>
      <c r="X59" s="33"/>
    </row>
    <row r="60" spans="1:24" s="4" customFormat="1" ht="21.95" customHeight="1" x14ac:dyDescent="0.2">
      <c r="A60" s="136">
        <v>13</v>
      </c>
      <c r="B60" s="139"/>
      <c r="C60" s="141">
        <v>4380689</v>
      </c>
      <c r="D60" s="144" t="s">
        <v>50</v>
      </c>
      <c r="E60" s="101"/>
      <c r="F60" s="22">
        <v>111</v>
      </c>
      <c r="G60" s="42" t="s">
        <v>19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56">
        <f>SUM(H60:S60)</f>
        <v>0</v>
      </c>
      <c r="U60" s="56">
        <f t="shared" si="1"/>
        <v>0</v>
      </c>
      <c r="V60" s="126">
        <f>SUM(T60:U63)</f>
        <v>22100000</v>
      </c>
      <c r="X60" s="33"/>
    </row>
    <row r="61" spans="1:24" s="4" customFormat="1" ht="21.95" customHeight="1" x14ac:dyDescent="0.2">
      <c r="A61" s="137"/>
      <c r="B61" s="134"/>
      <c r="C61" s="142"/>
      <c r="D61" s="124"/>
      <c r="E61" s="124" t="s">
        <v>108</v>
      </c>
      <c r="F61" s="20">
        <v>113</v>
      </c>
      <c r="G61" s="26" t="s">
        <v>20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56">
        <f>SUM(H61:S61)</f>
        <v>0</v>
      </c>
      <c r="U61" s="49">
        <f t="shared" si="1"/>
        <v>0</v>
      </c>
      <c r="V61" s="127"/>
      <c r="X61" s="33"/>
    </row>
    <row r="62" spans="1:24" s="4" customFormat="1" ht="21.95" customHeight="1" x14ac:dyDescent="0.2">
      <c r="A62" s="137"/>
      <c r="B62" s="134"/>
      <c r="C62" s="142"/>
      <c r="D62" s="124"/>
      <c r="E62" s="124"/>
      <c r="F62" s="20">
        <v>145</v>
      </c>
      <c r="G62" s="26" t="s">
        <v>35</v>
      </c>
      <c r="H62" s="48">
        <v>1700000</v>
      </c>
      <c r="I62" s="48">
        <v>1700000</v>
      </c>
      <c r="J62" s="48">
        <v>1700000</v>
      </c>
      <c r="K62" s="48">
        <v>1700000</v>
      </c>
      <c r="L62" s="48">
        <v>1700000</v>
      </c>
      <c r="M62" s="48">
        <v>1700000</v>
      </c>
      <c r="N62" s="48">
        <v>1700000</v>
      </c>
      <c r="O62" s="48">
        <v>1700000</v>
      </c>
      <c r="P62" s="48">
        <v>1700000</v>
      </c>
      <c r="Q62" s="48">
        <v>1700000</v>
      </c>
      <c r="R62" s="48">
        <v>1700000</v>
      </c>
      <c r="S62" s="48">
        <v>1700000</v>
      </c>
      <c r="T62" s="56">
        <f>SUM(H62:S62)</f>
        <v>20400000</v>
      </c>
      <c r="U62" s="49">
        <f t="shared" si="1"/>
        <v>1700000</v>
      </c>
      <c r="V62" s="127"/>
      <c r="X62" s="33"/>
    </row>
    <row r="63" spans="1:24" s="4" customFormat="1" ht="21.95" customHeight="1" thickBot="1" x14ac:dyDescent="0.25">
      <c r="A63" s="138"/>
      <c r="B63" s="140"/>
      <c r="C63" s="143"/>
      <c r="D63" s="145"/>
      <c r="E63" s="100"/>
      <c r="F63" s="18">
        <v>232</v>
      </c>
      <c r="G63" s="47" t="s">
        <v>21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4"/>
      <c r="U63" s="54">
        <v>0</v>
      </c>
      <c r="V63" s="128"/>
      <c r="X63" s="33"/>
    </row>
    <row r="64" spans="1:24" s="4" customFormat="1" ht="21.95" customHeight="1" x14ac:dyDescent="0.2">
      <c r="A64" s="136">
        <v>14</v>
      </c>
      <c r="B64" s="146"/>
      <c r="C64" s="146">
        <v>2048534</v>
      </c>
      <c r="D64" s="182" t="s">
        <v>109</v>
      </c>
      <c r="E64" s="107"/>
      <c r="F64" s="22">
        <v>111</v>
      </c>
      <c r="G64" s="42" t="s">
        <v>19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56">
        <f t="shared" ref="T64:T69" si="4">SUM(H64:S64)</f>
        <v>0</v>
      </c>
      <c r="U64" s="56">
        <f t="shared" si="1"/>
        <v>0</v>
      </c>
      <c r="V64" s="126">
        <f>SUM(T64:U66)</f>
        <v>6500000</v>
      </c>
      <c r="X64" s="33"/>
    </row>
    <row r="65" spans="1:24" s="4" customFormat="1" ht="21.95" customHeight="1" x14ac:dyDescent="0.2">
      <c r="A65" s="137"/>
      <c r="B65" s="147"/>
      <c r="C65" s="147"/>
      <c r="D65" s="183"/>
      <c r="E65" s="108" t="s">
        <v>108</v>
      </c>
      <c r="F65" s="20">
        <v>113</v>
      </c>
      <c r="G65" s="26" t="s">
        <v>20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56">
        <f t="shared" si="4"/>
        <v>0</v>
      </c>
      <c r="U65" s="49">
        <f t="shared" si="1"/>
        <v>0</v>
      </c>
      <c r="V65" s="127"/>
      <c r="X65" s="33"/>
    </row>
    <row r="66" spans="1:24" s="4" customFormat="1" ht="21.95" customHeight="1" thickBot="1" x14ac:dyDescent="0.25">
      <c r="A66" s="137"/>
      <c r="B66" s="147"/>
      <c r="C66" s="147"/>
      <c r="D66" s="183"/>
      <c r="E66" s="108"/>
      <c r="F66" s="20">
        <v>144</v>
      </c>
      <c r="G66" s="26" t="s">
        <v>34</v>
      </c>
      <c r="H66" s="50">
        <v>500000</v>
      </c>
      <c r="I66" s="50">
        <v>500000</v>
      </c>
      <c r="J66" s="50">
        <v>500000</v>
      </c>
      <c r="K66" s="50">
        <v>500000</v>
      </c>
      <c r="L66" s="50">
        <v>500000</v>
      </c>
      <c r="M66" s="50">
        <v>500000</v>
      </c>
      <c r="N66" s="50">
        <v>500000</v>
      </c>
      <c r="O66" s="50">
        <v>500000</v>
      </c>
      <c r="P66" s="50">
        <v>500000</v>
      </c>
      <c r="Q66" s="50">
        <v>500000</v>
      </c>
      <c r="R66" s="50">
        <v>500000</v>
      </c>
      <c r="S66" s="50">
        <v>500000</v>
      </c>
      <c r="T66" s="54">
        <f t="shared" si="4"/>
        <v>6000000</v>
      </c>
      <c r="U66" s="54">
        <f t="shared" si="1"/>
        <v>500000</v>
      </c>
      <c r="V66" s="128"/>
      <c r="X66" s="33"/>
    </row>
    <row r="67" spans="1:24" s="4" customFormat="1" ht="21.95" customHeight="1" x14ac:dyDescent="0.2">
      <c r="A67" s="136">
        <v>15</v>
      </c>
      <c r="B67" s="146"/>
      <c r="C67" s="166">
        <v>3326225</v>
      </c>
      <c r="D67" s="122" t="s">
        <v>115</v>
      </c>
      <c r="E67" s="109"/>
      <c r="F67" s="22">
        <v>111</v>
      </c>
      <c r="G67" s="42" t="s">
        <v>19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56">
        <f t="shared" si="4"/>
        <v>0</v>
      </c>
      <c r="U67" s="56">
        <f t="shared" si="1"/>
        <v>0</v>
      </c>
      <c r="V67" s="126">
        <f>SUM(T67:U70)</f>
        <v>9100000</v>
      </c>
      <c r="X67" s="33"/>
    </row>
    <row r="68" spans="1:24" s="4" customFormat="1" ht="21.95" customHeight="1" x14ac:dyDescent="0.2">
      <c r="A68" s="137"/>
      <c r="B68" s="147"/>
      <c r="C68" s="167"/>
      <c r="D68" s="121"/>
      <c r="E68" s="121" t="s">
        <v>108</v>
      </c>
      <c r="F68" s="20">
        <v>113</v>
      </c>
      <c r="G68" s="26" t="s">
        <v>20</v>
      </c>
      <c r="H68" s="48"/>
      <c r="I68" s="48"/>
      <c r="J68" s="65"/>
      <c r="K68" s="48"/>
      <c r="L68" s="48"/>
      <c r="M68" s="48"/>
      <c r="N68" s="48"/>
      <c r="O68" s="48"/>
      <c r="P68" s="48"/>
      <c r="Q68" s="48"/>
      <c r="R68" s="48"/>
      <c r="S68" s="48"/>
      <c r="T68" s="56">
        <f t="shared" si="4"/>
        <v>0</v>
      </c>
      <c r="U68" s="49">
        <f t="shared" si="1"/>
        <v>0</v>
      </c>
      <c r="V68" s="127"/>
      <c r="X68" s="33"/>
    </row>
    <row r="69" spans="1:24" s="4" customFormat="1" ht="21.95" customHeight="1" x14ac:dyDescent="0.2">
      <c r="A69" s="137"/>
      <c r="B69" s="147"/>
      <c r="C69" s="167"/>
      <c r="D69" s="121"/>
      <c r="E69" s="121"/>
      <c r="F69" s="20">
        <v>144</v>
      </c>
      <c r="G69" s="26" t="s">
        <v>34</v>
      </c>
      <c r="H69" s="48">
        <v>700000</v>
      </c>
      <c r="I69" s="48">
        <v>700000</v>
      </c>
      <c r="J69" s="48">
        <v>700000</v>
      </c>
      <c r="K69" s="48">
        <v>700000</v>
      </c>
      <c r="L69" s="48">
        <v>700000</v>
      </c>
      <c r="M69" s="48">
        <v>700000</v>
      </c>
      <c r="N69" s="48">
        <v>700000</v>
      </c>
      <c r="O69" s="48">
        <v>700000</v>
      </c>
      <c r="P69" s="48">
        <v>700000</v>
      </c>
      <c r="Q69" s="48">
        <v>700000</v>
      </c>
      <c r="R69" s="48">
        <v>700000</v>
      </c>
      <c r="S69" s="48">
        <v>700000</v>
      </c>
      <c r="T69" s="56">
        <f t="shared" si="4"/>
        <v>8400000</v>
      </c>
      <c r="U69" s="49">
        <f t="shared" si="1"/>
        <v>700000</v>
      </c>
      <c r="V69" s="127"/>
      <c r="X69" s="33"/>
    </row>
    <row r="70" spans="1:24" s="4" customFormat="1" ht="21.95" customHeight="1" thickBot="1" x14ac:dyDescent="0.25">
      <c r="A70" s="138"/>
      <c r="B70" s="148"/>
      <c r="C70" s="168"/>
      <c r="D70" s="125"/>
      <c r="E70" s="110"/>
      <c r="F70" s="19">
        <v>232</v>
      </c>
      <c r="G70" s="46" t="s">
        <v>21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54"/>
      <c r="U70" s="54">
        <v>0</v>
      </c>
      <c r="V70" s="128"/>
      <c r="X70" s="33"/>
    </row>
    <row r="71" spans="1:24" s="4" customFormat="1" ht="21.95" customHeight="1" x14ac:dyDescent="0.2">
      <c r="A71" s="136">
        <v>16</v>
      </c>
      <c r="B71" s="139"/>
      <c r="C71" s="161">
        <v>4687351</v>
      </c>
      <c r="D71" s="144" t="s">
        <v>51</v>
      </c>
      <c r="E71" s="101"/>
      <c r="F71" s="22">
        <v>111</v>
      </c>
      <c r="G71" s="42" t="s">
        <v>19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56">
        <f>SUM(H71:S71)</f>
        <v>0</v>
      </c>
      <c r="U71" s="56">
        <f t="shared" si="1"/>
        <v>0</v>
      </c>
      <c r="V71" s="126">
        <f>SUM(T71:U75)</f>
        <v>9100000</v>
      </c>
      <c r="X71" s="33"/>
    </row>
    <row r="72" spans="1:24" s="4" customFormat="1" ht="21.95" customHeight="1" x14ac:dyDescent="0.2">
      <c r="A72" s="137"/>
      <c r="B72" s="134"/>
      <c r="C72" s="162"/>
      <c r="D72" s="124"/>
      <c r="E72" s="97"/>
      <c r="F72" s="20">
        <v>123</v>
      </c>
      <c r="G72" s="26" t="s">
        <v>24</v>
      </c>
      <c r="H72" s="48"/>
      <c r="I72" s="48"/>
      <c r="J72" s="48"/>
      <c r="K72" s="48"/>
      <c r="L72" s="48"/>
      <c r="M72" s="48"/>
      <c r="N72" s="48"/>
      <c r="O72" s="69"/>
      <c r="P72" s="69"/>
      <c r="Q72" s="69"/>
      <c r="R72" s="69"/>
      <c r="S72" s="69"/>
      <c r="T72" s="56">
        <f>SUM(H72:S72)</f>
        <v>0</v>
      </c>
      <c r="U72" s="49">
        <f t="shared" si="1"/>
        <v>0</v>
      </c>
      <c r="V72" s="127"/>
      <c r="X72" s="33"/>
    </row>
    <row r="73" spans="1:24" s="4" customFormat="1" ht="21.95" customHeight="1" x14ac:dyDescent="0.2">
      <c r="A73" s="137"/>
      <c r="B73" s="134"/>
      <c r="C73" s="162"/>
      <c r="D73" s="124"/>
      <c r="E73" s="97" t="s">
        <v>108</v>
      </c>
      <c r="F73" s="20">
        <v>131</v>
      </c>
      <c r="G73" s="26" t="s">
        <v>29</v>
      </c>
      <c r="H73" s="48"/>
      <c r="I73" s="48"/>
      <c r="J73" s="48"/>
      <c r="K73" s="48"/>
      <c r="L73" s="48"/>
      <c r="M73" s="48"/>
      <c r="N73" s="48"/>
      <c r="O73" s="69"/>
      <c r="P73" s="69"/>
      <c r="Q73" s="69"/>
      <c r="R73" s="69"/>
      <c r="S73" s="69"/>
      <c r="T73" s="56">
        <f>SUM(H73:S73)</f>
        <v>0</v>
      </c>
      <c r="U73" s="49"/>
      <c r="V73" s="127"/>
      <c r="X73" s="33"/>
    </row>
    <row r="74" spans="1:24" s="4" customFormat="1" ht="21.95" customHeight="1" x14ac:dyDescent="0.2">
      <c r="A74" s="137"/>
      <c r="B74" s="134"/>
      <c r="C74" s="162"/>
      <c r="D74" s="124"/>
      <c r="E74" s="91"/>
      <c r="F74" s="16">
        <v>144</v>
      </c>
      <c r="G74" s="26" t="s">
        <v>34</v>
      </c>
      <c r="H74" s="48">
        <v>700000</v>
      </c>
      <c r="I74" s="48">
        <v>700000</v>
      </c>
      <c r="J74" s="48">
        <v>700000</v>
      </c>
      <c r="K74" s="48">
        <v>700000</v>
      </c>
      <c r="L74" s="48">
        <v>700000</v>
      </c>
      <c r="M74" s="48">
        <v>700000</v>
      </c>
      <c r="N74" s="48">
        <v>700000</v>
      </c>
      <c r="O74" s="48">
        <v>700000</v>
      </c>
      <c r="P74" s="48">
        <v>700000</v>
      </c>
      <c r="Q74" s="48">
        <v>700000</v>
      </c>
      <c r="R74" s="48">
        <v>700000</v>
      </c>
      <c r="S74" s="48">
        <v>700000</v>
      </c>
      <c r="T74" s="56">
        <f>SUM(H74:S74)</f>
        <v>8400000</v>
      </c>
      <c r="U74" s="49">
        <f>T74/12</f>
        <v>700000</v>
      </c>
      <c r="V74" s="127"/>
      <c r="X74" s="33"/>
    </row>
    <row r="75" spans="1:24" s="4" customFormat="1" ht="21.95" customHeight="1" thickBot="1" x14ac:dyDescent="0.25">
      <c r="A75" s="138"/>
      <c r="B75" s="140"/>
      <c r="C75" s="163"/>
      <c r="D75" s="145"/>
      <c r="E75" s="92"/>
      <c r="F75" s="23">
        <v>232</v>
      </c>
      <c r="G75" s="46" t="s">
        <v>21</v>
      </c>
      <c r="H75" s="64"/>
      <c r="I75" s="64"/>
      <c r="J75" s="64"/>
      <c r="K75" s="64"/>
      <c r="L75" s="64"/>
      <c r="M75" s="64"/>
      <c r="N75" s="64"/>
      <c r="O75" s="64"/>
      <c r="P75" s="66"/>
      <c r="Q75" s="66"/>
      <c r="R75" s="66"/>
      <c r="S75" s="66"/>
      <c r="T75" s="54"/>
      <c r="U75" s="54">
        <v>0</v>
      </c>
      <c r="V75" s="128"/>
      <c r="X75" s="33"/>
    </row>
    <row r="76" spans="1:24" s="4" customFormat="1" ht="21.95" customHeight="1" x14ac:dyDescent="0.2">
      <c r="A76" s="136">
        <v>17</v>
      </c>
      <c r="B76" s="139"/>
      <c r="C76" s="161">
        <v>3338731</v>
      </c>
      <c r="D76" s="144" t="s">
        <v>52</v>
      </c>
      <c r="E76" s="101"/>
      <c r="F76" s="22">
        <v>111</v>
      </c>
      <c r="G76" s="42" t="s">
        <v>19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3">
        <f t="shared" ref="T76:T90" si="5">SUM(H76:S76)</f>
        <v>0</v>
      </c>
      <c r="U76" s="73">
        <f t="shared" ref="U76:U141" si="6">T76/12</f>
        <v>0</v>
      </c>
      <c r="V76" s="126">
        <f>SUM(T76:U79)</f>
        <v>9100000</v>
      </c>
      <c r="X76" s="33"/>
    </row>
    <row r="77" spans="1:24" s="4" customFormat="1" ht="21.95" customHeight="1" x14ac:dyDescent="0.2">
      <c r="A77" s="137"/>
      <c r="B77" s="134"/>
      <c r="C77" s="162"/>
      <c r="D77" s="124"/>
      <c r="E77" s="124" t="s">
        <v>108</v>
      </c>
      <c r="F77" s="20">
        <v>113</v>
      </c>
      <c r="G77" s="26" t="s">
        <v>20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56">
        <f t="shared" si="5"/>
        <v>0</v>
      </c>
      <c r="U77" s="49">
        <f t="shared" si="6"/>
        <v>0</v>
      </c>
      <c r="V77" s="127"/>
      <c r="X77" s="33"/>
    </row>
    <row r="78" spans="1:24" s="4" customFormat="1" ht="21.95" customHeight="1" x14ac:dyDescent="0.2">
      <c r="A78" s="137"/>
      <c r="B78" s="134"/>
      <c r="C78" s="162"/>
      <c r="D78" s="124"/>
      <c r="E78" s="124"/>
      <c r="F78" s="20">
        <v>131</v>
      </c>
      <c r="G78" s="26" t="s">
        <v>27</v>
      </c>
      <c r="H78" s="48"/>
      <c r="I78" s="48"/>
      <c r="J78" s="48"/>
      <c r="K78" s="48"/>
      <c r="L78" s="48"/>
      <c r="M78" s="48"/>
      <c r="N78" s="48"/>
      <c r="O78" s="48"/>
      <c r="P78" s="48"/>
      <c r="Q78" s="60"/>
      <c r="R78" s="60"/>
      <c r="S78" s="60"/>
      <c r="T78" s="56">
        <f t="shared" si="5"/>
        <v>0</v>
      </c>
      <c r="U78" s="49"/>
      <c r="V78" s="127"/>
      <c r="X78" s="33"/>
    </row>
    <row r="79" spans="1:24" s="4" customFormat="1" ht="21.95" customHeight="1" thickBot="1" x14ac:dyDescent="0.25">
      <c r="A79" s="137"/>
      <c r="B79" s="134"/>
      <c r="C79" s="162"/>
      <c r="D79" s="124"/>
      <c r="E79" s="97"/>
      <c r="F79" s="20">
        <v>144</v>
      </c>
      <c r="G79" s="26" t="s">
        <v>34</v>
      </c>
      <c r="H79" s="50">
        <v>700000</v>
      </c>
      <c r="I79" s="50">
        <v>700000</v>
      </c>
      <c r="J79" s="50">
        <v>700000</v>
      </c>
      <c r="K79" s="50">
        <v>700000</v>
      </c>
      <c r="L79" s="50">
        <v>700000</v>
      </c>
      <c r="M79" s="50">
        <v>700000</v>
      </c>
      <c r="N79" s="50">
        <v>700000</v>
      </c>
      <c r="O79" s="50">
        <v>700000</v>
      </c>
      <c r="P79" s="50">
        <v>700000</v>
      </c>
      <c r="Q79" s="50">
        <v>700000</v>
      </c>
      <c r="R79" s="50">
        <v>700000</v>
      </c>
      <c r="S79" s="50">
        <v>700000</v>
      </c>
      <c r="T79" s="62">
        <f t="shared" si="5"/>
        <v>8400000</v>
      </c>
      <c r="U79" s="54">
        <f t="shared" si="6"/>
        <v>700000</v>
      </c>
      <c r="V79" s="128"/>
      <c r="X79" s="33"/>
    </row>
    <row r="80" spans="1:24" s="4" customFormat="1" ht="21.95" customHeight="1" x14ac:dyDescent="0.2">
      <c r="A80" s="136">
        <v>18</v>
      </c>
      <c r="B80" s="139"/>
      <c r="C80" s="161">
        <v>3185855</v>
      </c>
      <c r="D80" s="144" t="s">
        <v>53</v>
      </c>
      <c r="E80" s="101"/>
      <c r="F80" s="22">
        <v>111</v>
      </c>
      <c r="G80" s="42" t="s">
        <v>19</v>
      </c>
      <c r="H80" s="74"/>
      <c r="I80" s="74"/>
      <c r="J80" s="74"/>
      <c r="K80" s="74"/>
      <c r="L80" s="74"/>
      <c r="M80" s="75"/>
      <c r="N80" s="76"/>
      <c r="O80" s="76"/>
      <c r="P80" s="76"/>
      <c r="Q80" s="76"/>
      <c r="R80" s="76"/>
      <c r="S80" s="76"/>
      <c r="T80" s="56">
        <f t="shared" si="5"/>
        <v>0</v>
      </c>
      <c r="U80" s="56">
        <f t="shared" si="6"/>
        <v>0</v>
      </c>
      <c r="V80" s="127">
        <f>SUM(T80:U86)</f>
        <v>9100000</v>
      </c>
      <c r="X80" s="33"/>
    </row>
    <row r="81" spans="1:24" s="4" customFormat="1" ht="21.95" customHeight="1" x14ac:dyDescent="0.2">
      <c r="A81" s="137"/>
      <c r="B81" s="134"/>
      <c r="C81" s="162"/>
      <c r="D81" s="124"/>
      <c r="E81" s="97"/>
      <c r="F81" s="20">
        <v>113</v>
      </c>
      <c r="G81" s="26" t="s">
        <v>20</v>
      </c>
      <c r="H81" s="48"/>
      <c r="I81" s="48"/>
      <c r="J81" s="48"/>
      <c r="K81" s="48"/>
      <c r="L81" s="48"/>
      <c r="M81" s="48"/>
      <c r="N81" s="65"/>
      <c r="O81" s="48"/>
      <c r="P81" s="48"/>
      <c r="Q81" s="48"/>
      <c r="R81" s="48"/>
      <c r="S81" s="48"/>
      <c r="T81" s="56">
        <f t="shared" si="5"/>
        <v>0</v>
      </c>
      <c r="U81" s="49">
        <f t="shared" si="6"/>
        <v>0</v>
      </c>
      <c r="V81" s="127"/>
      <c r="X81" s="33"/>
    </row>
    <row r="82" spans="1:24" s="4" customFormat="1" ht="21.95" customHeight="1" x14ac:dyDescent="0.2">
      <c r="A82" s="137"/>
      <c r="B82" s="134"/>
      <c r="C82" s="162"/>
      <c r="D82" s="124"/>
      <c r="E82" s="97"/>
      <c r="F82" s="20">
        <v>123</v>
      </c>
      <c r="G82" s="26" t="s">
        <v>24</v>
      </c>
      <c r="H82" s="77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56">
        <f t="shared" si="5"/>
        <v>0</v>
      </c>
      <c r="U82" s="49">
        <f t="shared" si="6"/>
        <v>0</v>
      </c>
      <c r="V82" s="127"/>
      <c r="X82" s="33"/>
    </row>
    <row r="83" spans="1:24" s="4" customFormat="1" ht="21.95" customHeight="1" x14ac:dyDescent="0.2">
      <c r="A83" s="137"/>
      <c r="B83" s="134"/>
      <c r="C83" s="162"/>
      <c r="D83" s="124"/>
      <c r="E83" s="97" t="s">
        <v>108</v>
      </c>
      <c r="F83" s="20">
        <v>125</v>
      </c>
      <c r="G83" s="26" t="s">
        <v>33</v>
      </c>
      <c r="H83" s="77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56">
        <f t="shared" si="5"/>
        <v>0</v>
      </c>
      <c r="U83" s="49">
        <f t="shared" si="6"/>
        <v>0</v>
      </c>
      <c r="V83" s="127"/>
      <c r="X83" s="33"/>
    </row>
    <row r="84" spans="1:24" s="4" customFormat="1" ht="21.95" customHeight="1" x14ac:dyDescent="0.2">
      <c r="A84" s="137"/>
      <c r="B84" s="134"/>
      <c r="C84" s="162"/>
      <c r="D84" s="124"/>
      <c r="E84" s="97"/>
      <c r="F84" s="20">
        <v>131</v>
      </c>
      <c r="G84" s="26" t="s">
        <v>31</v>
      </c>
      <c r="H84" s="48"/>
      <c r="I84" s="48"/>
      <c r="J84" s="48"/>
      <c r="K84" s="48"/>
      <c r="L84" s="48"/>
      <c r="M84" s="48"/>
      <c r="N84" s="48"/>
      <c r="O84" s="78"/>
      <c r="P84" s="78"/>
      <c r="Q84" s="78"/>
      <c r="R84" s="60"/>
      <c r="S84" s="60"/>
      <c r="T84" s="56">
        <f t="shared" si="5"/>
        <v>0</v>
      </c>
      <c r="U84" s="49"/>
      <c r="V84" s="127"/>
      <c r="X84" s="33"/>
    </row>
    <row r="85" spans="1:24" s="4" customFormat="1" ht="21.95" customHeight="1" x14ac:dyDescent="0.2">
      <c r="A85" s="137"/>
      <c r="B85" s="134"/>
      <c r="C85" s="162"/>
      <c r="D85" s="124"/>
      <c r="E85" s="97"/>
      <c r="F85" s="20">
        <v>144</v>
      </c>
      <c r="G85" s="26" t="s">
        <v>34</v>
      </c>
      <c r="H85" s="48">
        <v>700000</v>
      </c>
      <c r="I85" s="48">
        <v>700000</v>
      </c>
      <c r="J85" s="48">
        <v>700000</v>
      </c>
      <c r="K85" s="48">
        <v>700000</v>
      </c>
      <c r="L85" s="48">
        <v>700000</v>
      </c>
      <c r="M85" s="48">
        <v>700000</v>
      </c>
      <c r="N85" s="48">
        <v>700000</v>
      </c>
      <c r="O85" s="48">
        <v>700000</v>
      </c>
      <c r="P85" s="48">
        <v>700000</v>
      </c>
      <c r="Q85" s="48">
        <v>700000</v>
      </c>
      <c r="R85" s="48">
        <v>700000</v>
      </c>
      <c r="S85" s="48">
        <v>700000</v>
      </c>
      <c r="T85" s="49">
        <f t="shared" si="5"/>
        <v>8400000</v>
      </c>
      <c r="U85" s="49">
        <f t="shared" si="6"/>
        <v>700000</v>
      </c>
      <c r="V85" s="127"/>
      <c r="X85" s="33"/>
    </row>
    <row r="86" spans="1:24" s="4" customFormat="1" ht="21.95" customHeight="1" thickBot="1" x14ac:dyDescent="0.25">
      <c r="A86" s="138"/>
      <c r="B86" s="140"/>
      <c r="C86" s="163"/>
      <c r="D86" s="145"/>
      <c r="E86" s="97"/>
      <c r="F86" s="20">
        <v>199</v>
      </c>
      <c r="G86" s="26" t="s">
        <v>30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62">
        <f t="shared" si="5"/>
        <v>0</v>
      </c>
      <c r="U86" s="54">
        <f t="shared" si="6"/>
        <v>0</v>
      </c>
      <c r="V86" s="128"/>
      <c r="X86" s="33"/>
    </row>
    <row r="87" spans="1:24" s="4" customFormat="1" ht="21.95" customHeight="1" x14ac:dyDescent="0.2">
      <c r="A87" s="136">
        <v>19</v>
      </c>
      <c r="B87" s="139"/>
      <c r="C87" s="161">
        <v>3359396</v>
      </c>
      <c r="D87" s="144" t="s">
        <v>54</v>
      </c>
      <c r="E87" s="101"/>
      <c r="F87" s="22">
        <v>111</v>
      </c>
      <c r="G87" s="42" t="s">
        <v>19</v>
      </c>
      <c r="H87" s="48"/>
      <c r="I87" s="48"/>
      <c r="J87" s="48"/>
      <c r="K87" s="48"/>
      <c r="L87" s="48"/>
      <c r="M87" s="48"/>
      <c r="N87" s="48"/>
      <c r="O87" s="48"/>
      <c r="P87" s="65"/>
      <c r="Q87" s="48"/>
      <c r="R87" s="48"/>
      <c r="S87" s="48"/>
      <c r="T87" s="56">
        <f t="shared" si="5"/>
        <v>0</v>
      </c>
      <c r="U87" s="56">
        <f t="shared" si="6"/>
        <v>0</v>
      </c>
      <c r="V87" s="126">
        <f>SUM(T87:U91)</f>
        <v>1950000</v>
      </c>
      <c r="X87" s="33"/>
    </row>
    <row r="88" spans="1:24" s="4" customFormat="1" ht="21.95" customHeight="1" x14ac:dyDescent="0.2">
      <c r="A88" s="137"/>
      <c r="B88" s="134"/>
      <c r="C88" s="162"/>
      <c r="D88" s="124"/>
      <c r="E88" s="97"/>
      <c r="F88" s="20">
        <v>123</v>
      </c>
      <c r="G88" s="26" t="s">
        <v>24</v>
      </c>
      <c r="H88" s="77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6">
        <f t="shared" si="5"/>
        <v>0</v>
      </c>
      <c r="U88" s="56">
        <f t="shared" si="6"/>
        <v>0</v>
      </c>
      <c r="V88" s="127"/>
      <c r="X88" s="33"/>
    </row>
    <row r="89" spans="1:24" s="4" customFormat="1" ht="21.95" customHeight="1" x14ac:dyDescent="0.2">
      <c r="A89" s="137"/>
      <c r="B89" s="134"/>
      <c r="C89" s="162"/>
      <c r="D89" s="124"/>
      <c r="E89" s="97" t="s">
        <v>108</v>
      </c>
      <c r="F89" s="20">
        <v>131</v>
      </c>
      <c r="G89" s="26" t="s">
        <v>31</v>
      </c>
      <c r="H89" s="65"/>
      <c r="I89" s="65"/>
      <c r="J89" s="65"/>
      <c r="K89" s="65"/>
      <c r="L89" s="65"/>
      <c r="M89" s="65"/>
      <c r="N89" s="65"/>
      <c r="O89" s="79"/>
      <c r="P89" s="79"/>
      <c r="Q89" s="79"/>
      <c r="R89" s="79"/>
      <c r="S89" s="79"/>
      <c r="T89" s="56">
        <f t="shared" si="5"/>
        <v>0</v>
      </c>
      <c r="U89" s="49"/>
      <c r="V89" s="127"/>
      <c r="X89" s="33"/>
    </row>
    <row r="90" spans="1:24" s="4" customFormat="1" ht="21.95" customHeight="1" x14ac:dyDescent="0.2">
      <c r="A90" s="137"/>
      <c r="B90" s="134"/>
      <c r="C90" s="162"/>
      <c r="D90" s="124"/>
      <c r="E90" s="97"/>
      <c r="F90" s="17">
        <v>144</v>
      </c>
      <c r="G90" s="40" t="s">
        <v>34</v>
      </c>
      <c r="H90" s="48">
        <v>600000</v>
      </c>
      <c r="I90" s="48">
        <v>600000</v>
      </c>
      <c r="J90" s="48">
        <v>600000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56">
        <f t="shared" si="5"/>
        <v>1800000</v>
      </c>
      <c r="U90" s="49">
        <f t="shared" si="6"/>
        <v>150000</v>
      </c>
      <c r="V90" s="127"/>
      <c r="X90" s="33"/>
    </row>
    <row r="91" spans="1:24" s="4" customFormat="1" ht="21.95" customHeight="1" thickBot="1" x14ac:dyDescent="0.25">
      <c r="A91" s="138"/>
      <c r="B91" s="140"/>
      <c r="C91" s="163"/>
      <c r="D91" s="145"/>
      <c r="E91" s="92"/>
      <c r="F91" s="21">
        <v>232</v>
      </c>
      <c r="G91" s="46" t="s">
        <v>21</v>
      </c>
      <c r="H91" s="64"/>
      <c r="I91" s="64"/>
      <c r="J91" s="64"/>
      <c r="K91" s="64"/>
      <c r="L91" s="64"/>
      <c r="M91" s="64"/>
      <c r="N91" s="64"/>
      <c r="O91" s="80"/>
      <c r="P91" s="80"/>
      <c r="Q91" s="80"/>
      <c r="R91" s="80"/>
      <c r="S91" s="80"/>
      <c r="T91" s="54"/>
      <c r="U91" s="54">
        <v>0</v>
      </c>
      <c r="V91" s="128"/>
      <c r="X91" s="33"/>
    </row>
    <row r="92" spans="1:24" s="4" customFormat="1" ht="21.95" customHeight="1" x14ac:dyDescent="0.2">
      <c r="A92" s="136">
        <v>20</v>
      </c>
      <c r="B92" s="139"/>
      <c r="C92" s="161">
        <v>1771574</v>
      </c>
      <c r="D92" s="144" t="s">
        <v>55</v>
      </c>
      <c r="E92" s="101"/>
      <c r="F92" s="22">
        <v>111</v>
      </c>
      <c r="G92" s="42" t="s">
        <v>19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56">
        <f t="shared" ref="T92:T103" si="7">SUM(H92:S92)</f>
        <v>0</v>
      </c>
      <c r="U92" s="56">
        <f t="shared" si="6"/>
        <v>0</v>
      </c>
      <c r="V92" s="126">
        <f>SUM(T92:U95)</f>
        <v>10400000</v>
      </c>
      <c r="X92" s="33"/>
    </row>
    <row r="93" spans="1:24" s="4" customFormat="1" ht="21.95" customHeight="1" x14ac:dyDescent="0.2">
      <c r="A93" s="137"/>
      <c r="B93" s="134"/>
      <c r="C93" s="162"/>
      <c r="D93" s="124"/>
      <c r="E93" s="124" t="s">
        <v>108</v>
      </c>
      <c r="F93" s="20">
        <v>123</v>
      </c>
      <c r="G93" s="26" t="s">
        <v>24</v>
      </c>
      <c r="H93" s="65"/>
      <c r="I93" s="65"/>
      <c r="J93" s="65"/>
      <c r="K93" s="65"/>
      <c r="L93" s="65"/>
      <c r="M93" s="65"/>
      <c r="N93" s="65"/>
      <c r="O93" s="69"/>
      <c r="P93" s="69"/>
      <c r="Q93" s="69"/>
      <c r="R93" s="69"/>
      <c r="S93" s="69"/>
      <c r="T93" s="56">
        <f t="shared" si="7"/>
        <v>0</v>
      </c>
      <c r="U93" s="49">
        <f t="shared" si="6"/>
        <v>0</v>
      </c>
      <c r="V93" s="127"/>
      <c r="X93" s="33"/>
    </row>
    <row r="94" spans="1:24" s="4" customFormat="1" ht="21.95" customHeight="1" x14ac:dyDescent="0.2">
      <c r="A94" s="137"/>
      <c r="B94" s="134"/>
      <c r="C94" s="162"/>
      <c r="D94" s="124"/>
      <c r="E94" s="124"/>
      <c r="F94" s="16">
        <v>144</v>
      </c>
      <c r="G94" s="40" t="s">
        <v>56</v>
      </c>
      <c r="H94" s="48">
        <v>800000</v>
      </c>
      <c r="I94" s="48">
        <v>800000</v>
      </c>
      <c r="J94" s="48">
        <v>800000</v>
      </c>
      <c r="K94" s="48">
        <v>800000</v>
      </c>
      <c r="L94" s="48">
        <v>800000</v>
      </c>
      <c r="M94" s="48">
        <v>800000</v>
      </c>
      <c r="N94" s="48">
        <v>800000</v>
      </c>
      <c r="O94" s="48">
        <v>800000</v>
      </c>
      <c r="P94" s="48">
        <v>800000</v>
      </c>
      <c r="Q94" s="48">
        <v>800000</v>
      </c>
      <c r="R94" s="48">
        <v>800000</v>
      </c>
      <c r="S94" s="48">
        <v>800000</v>
      </c>
      <c r="T94" s="56">
        <f t="shared" si="7"/>
        <v>9600000</v>
      </c>
      <c r="U94" s="49">
        <f t="shared" si="6"/>
        <v>800000</v>
      </c>
      <c r="V94" s="127"/>
      <c r="X94" s="33"/>
    </row>
    <row r="95" spans="1:24" s="4" customFormat="1" ht="21.95" customHeight="1" thickBot="1" x14ac:dyDescent="0.25">
      <c r="A95" s="138"/>
      <c r="B95" s="140"/>
      <c r="C95" s="163"/>
      <c r="D95" s="145"/>
      <c r="E95" s="100"/>
      <c r="F95" s="19">
        <v>199</v>
      </c>
      <c r="G95" s="46" t="s">
        <v>30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54">
        <f t="shared" si="7"/>
        <v>0</v>
      </c>
      <c r="U95" s="54">
        <f t="shared" si="6"/>
        <v>0</v>
      </c>
      <c r="V95" s="128"/>
      <c r="X95" s="33"/>
    </row>
    <row r="96" spans="1:24" s="4" customFormat="1" ht="21.95" customHeight="1" x14ac:dyDescent="0.2">
      <c r="A96" s="136">
        <v>21</v>
      </c>
      <c r="B96" s="141"/>
      <c r="C96" s="141">
        <v>5659158</v>
      </c>
      <c r="D96" s="144" t="s">
        <v>57</v>
      </c>
      <c r="E96" s="101"/>
      <c r="F96" s="22">
        <v>111</v>
      </c>
      <c r="G96" s="42" t="s">
        <v>19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56">
        <f t="shared" si="7"/>
        <v>0</v>
      </c>
      <c r="U96" s="56">
        <f t="shared" si="6"/>
        <v>0</v>
      </c>
      <c r="V96" s="126">
        <f>SUM(T96:U98)</f>
        <v>19500000</v>
      </c>
      <c r="X96" s="33"/>
    </row>
    <row r="97" spans="1:26" s="4" customFormat="1" ht="21.95" customHeight="1" x14ac:dyDescent="0.2">
      <c r="A97" s="137"/>
      <c r="B97" s="142"/>
      <c r="C97" s="142"/>
      <c r="D97" s="124"/>
      <c r="E97" s="97" t="s">
        <v>108</v>
      </c>
      <c r="F97" s="20">
        <v>113</v>
      </c>
      <c r="G97" s="26" t="s">
        <v>20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56">
        <f t="shared" si="7"/>
        <v>0</v>
      </c>
      <c r="U97" s="49">
        <f t="shared" si="6"/>
        <v>0</v>
      </c>
      <c r="V97" s="127"/>
      <c r="X97" s="33"/>
    </row>
    <row r="98" spans="1:26" s="4" customFormat="1" ht="21.95" customHeight="1" thickBot="1" x14ac:dyDescent="0.25">
      <c r="A98" s="137"/>
      <c r="B98" s="142"/>
      <c r="C98" s="142"/>
      <c r="D98" s="124"/>
      <c r="E98" s="97"/>
      <c r="F98" s="20">
        <v>144</v>
      </c>
      <c r="G98" s="26" t="s">
        <v>34</v>
      </c>
      <c r="H98" s="50">
        <v>1500000</v>
      </c>
      <c r="I98" s="50">
        <v>1500000</v>
      </c>
      <c r="J98" s="50">
        <v>1500000</v>
      </c>
      <c r="K98" s="50">
        <v>1500000</v>
      </c>
      <c r="L98" s="50">
        <v>1500000</v>
      </c>
      <c r="M98" s="50">
        <v>1500000</v>
      </c>
      <c r="N98" s="50">
        <v>1500000</v>
      </c>
      <c r="O98" s="50">
        <v>1500000</v>
      </c>
      <c r="P98" s="50">
        <v>1500000</v>
      </c>
      <c r="Q98" s="50">
        <v>1500000</v>
      </c>
      <c r="R98" s="50">
        <v>1500000</v>
      </c>
      <c r="S98" s="50">
        <v>1500000</v>
      </c>
      <c r="T98" s="54">
        <f t="shared" si="7"/>
        <v>18000000</v>
      </c>
      <c r="U98" s="54">
        <f t="shared" si="6"/>
        <v>1500000</v>
      </c>
      <c r="V98" s="128"/>
      <c r="X98" s="33"/>
    </row>
    <row r="99" spans="1:26" s="4" customFormat="1" ht="21.95" customHeight="1" x14ac:dyDescent="0.2">
      <c r="A99" s="136">
        <v>22</v>
      </c>
      <c r="B99" s="141"/>
      <c r="C99" s="141">
        <v>6316824</v>
      </c>
      <c r="D99" s="144" t="s">
        <v>58</v>
      </c>
      <c r="E99" s="101"/>
      <c r="F99" s="22">
        <v>111</v>
      </c>
      <c r="G99" s="42" t="s">
        <v>19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56">
        <f t="shared" si="7"/>
        <v>0</v>
      </c>
      <c r="U99" s="56">
        <f t="shared" si="6"/>
        <v>0</v>
      </c>
      <c r="V99" s="126">
        <f>SUM(T99:U102)</f>
        <v>19500000</v>
      </c>
      <c r="X99" s="33"/>
    </row>
    <row r="100" spans="1:26" s="4" customFormat="1" ht="21.95" customHeight="1" x14ac:dyDescent="0.2">
      <c r="A100" s="137"/>
      <c r="B100" s="142"/>
      <c r="C100" s="142"/>
      <c r="D100" s="124"/>
      <c r="E100" s="124" t="s">
        <v>108</v>
      </c>
      <c r="F100" s="20">
        <v>123</v>
      </c>
      <c r="G100" s="26" t="s">
        <v>24</v>
      </c>
      <c r="H100" s="77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56">
        <f t="shared" si="7"/>
        <v>0</v>
      </c>
      <c r="U100" s="49">
        <f t="shared" si="6"/>
        <v>0</v>
      </c>
      <c r="V100" s="127"/>
      <c r="X100" s="33"/>
    </row>
    <row r="101" spans="1:26" s="4" customFormat="1" ht="21.95" customHeight="1" x14ac:dyDescent="0.2">
      <c r="A101" s="137"/>
      <c r="B101" s="142"/>
      <c r="C101" s="142"/>
      <c r="D101" s="124"/>
      <c r="E101" s="124"/>
      <c r="F101" s="20">
        <v>131</v>
      </c>
      <c r="G101" s="26" t="s">
        <v>26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56">
        <f t="shared" si="7"/>
        <v>0</v>
      </c>
      <c r="U101" s="49"/>
      <c r="V101" s="127"/>
      <c r="X101" s="33"/>
    </row>
    <row r="102" spans="1:26" s="4" customFormat="1" ht="21.95" customHeight="1" thickBot="1" x14ac:dyDescent="0.25">
      <c r="A102" s="137"/>
      <c r="B102" s="142"/>
      <c r="C102" s="142"/>
      <c r="D102" s="124"/>
      <c r="E102" s="97"/>
      <c r="F102" s="20">
        <v>144</v>
      </c>
      <c r="G102" s="26" t="s">
        <v>34</v>
      </c>
      <c r="H102" s="50">
        <v>1500000</v>
      </c>
      <c r="I102" s="50">
        <v>1500000</v>
      </c>
      <c r="J102" s="50">
        <v>1500000</v>
      </c>
      <c r="K102" s="50">
        <v>1500000</v>
      </c>
      <c r="L102" s="50">
        <v>1500000</v>
      </c>
      <c r="M102" s="50">
        <v>1500000</v>
      </c>
      <c r="N102" s="50">
        <v>1500000</v>
      </c>
      <c r="O102" s="50">
        <v>1500000</v>
      </c>
      <c r="P102" s="50">
        <v>1500000</v>
      </c>
      <c r="Q102" s="50">
        <v>1500000</v>
      </c>
      <c r="R102" s="50">
        <v>1500000</v>
      </c>
      <c r="S102" s="50">
        <v>1500000</v>
      </c>
      <c r="T102" s="54">
        <f t="shared" si="7"/>
        <v>18000000</v>
      </c>
      <c r="U102" s="54">
        <f t="shared" si="6"/>
        <v>1500000</v>
      </c>
      <c r="V102" s="128"/>
      <c r="X102" s="33"/>
    </row>
    <row r="103" spans="1:26" s="4" customFormat="1" ht="21.95" customHeight="1" x14ac:dyDescent="0.2">
      <c r="A103" s="136">
        <v>23</v>
      </c>
      <c r="B103" s="139"/>
      <c r="C103" s="141">
        <v>1423437</v>
      </c>
      <c r="D103" s="144" t="s">
        <v>59</v>
      </c>
      <c r="E103" s="101"/>
      <c r="F103" s="22">
        <v>111</v>
      </c>
      <c r="G103" s="42" t="s">
        <v>19</v>
      </c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56">
        <f t="shared" si="7"/>
        <v>0</v>
      </c>
      <c r="U103" s="56">
        <f t="shared" si="6"/>
        <v>0</v>
      </c>
      <c r="V103" s="126">
        <f>SUM(T103:U105)</f>
        <v>5200000</v>
      </c>
      <c r="X103" s="33"/>
    </row>
    <row r="104" spans="1:26" s="4" customFormat="1" ht="21.95" customHeight="1" x14ac:dyDescent="0.2">
      <c r="A104" s="137"/>
      <c r="B104" s="134"/>
      <c r="C104" s="142"/>
      <c r="D104" s="124"/>
      <c r="E104" s="97" t="s">
        <v>108</v>
      </c>
      <c r="F104" s="20">
        <v>123</v>
      </c>
      <c r="G104" s="26" t="s">
        <v>24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56">
        <f t="shared" ref="T104:T162" si="8">SUM(H104:S104)</f>
        <v>0</v>
      </c>
      <c r="U104" s="49">
        <f t="shared" si="6"/>
        <v>0</v>
      </c>
      <c r="V104" s="127"/>
      <c r="X104" s="33"/>
    </row>
    <row r="105" spans="1:26" s="4" customFormat="1" ht="21.95" customHeight="1" thickBot="1" x14ac:dyDescent="0.25">
      <c r="A105" s="137"/>
      <c r="B105" s="134"/>
      <c r="C105" s="142"/>
      <c r="D105" s="124"/>
      <c r="E105" s="97"/>
      <c r="F105" s="20">
        <v>144</v>
      </c>
      <c r="G105" s="46" t="s">
        <v>34</v>
      </c>
      <c r="H105" s="50">
        <v>400000</v>
      </c>
      <c r="I105" s="50">
        <v>400000</v>
      </c>
      <c r="J105" s="50">
        <v>400000</v>
      </c>
      <c r="K105" s="50">
        <v>400000</v>
      </c>
      <c r="L105" s="50">
        <v>400000</v>
      </c>
      <c r="M105" s="50">
        <v>400000</v>
      </c>
      <c r="N105" s="50">
        <v>400000</v>
      </c>
      <c r="O105" s="50">
        <v>400000</v>
      </c>
      <c r="P105" s="50">
        <v>400000</v>
      </c>
      <c r="Q105" s="50">
        <v>400000</v>
      </c>
      <c r="R105" s="50">
        <v>400000</v>
      </c>
      <c r="S105" s="50">
        <v>400000</v>
      </c>
      <c r="T105" s="54">
        <f t="shared" si="8"/>
        <v>4800000</v>
      </c>
      <c r="U105" s="54">
        <f t="shared" si="6"/>
        <v>400000</v>
      </c>
      <c r="V105" s="128"/>
      <c r="X105" s="33"/>
    </row>
    <row r="106" spans="1:26" s="4" customFormat="1" ht="21.95" customHeight="1" x14ac:dyDescent="0.2">
      <c r="A106" s="136">
        <v>24</v>
      </c>
      <c r="B106" s="139"/>
      <c r="C106" s="141">
        <v>1278907</v>
      </c>
      <c r="D106" s="144" t="s">
        <v>60</v>
      </c>
      <c r="E106" s="101"/>
      <c r="F106" s="22">
        <v>112</v>
      </c>
      <c r="G106" s="26" t="s">
        <v>61</v>
      </c>
      <c r="H106" s="48">
        <v>650000</v>
      </c>
      <c r="I106" s="48">
        <v>650000</v>
      </c>
      <c r="J106" s="48">
        <v>650000</v>
      </c>
      <c r="K106" s="48">
        <v>650000</v>
      </c>
      <c r="L106" s="48">
        <v>650000</v>
      </c>
      <c r="M106" s="48">
        <v>650000</v>
      </c>
      <c r="N106" s="48">
        <v>650000</v>
      </c>
      <c r="O106" s="48">
        <v>650000</v>
      </c>
      <c r="P106" s="48">
        <v>650000</v>
      </c>
      <c r="Q106" s="48">
        <v>650000</v>
      </c>
      <c r="R106" s="48">
        <v>650000</v>
      </c>
      <c r="S106" s="48">
        <v>650000</v>
      </c>
      <c r="T106" s="56">
        <f t="shared" si="8"/>
        <v>7800000</v>
      </c>
      <c r="U106" s="56">
        <f t="shared" si="6"/>
        <v>650000</v>
      </c>
      <c r="V106" s="126">
        <f>SUM(T106:U110)</f>
        <v>22100000</v>
      </c>
      <c r="X106" s="33"/>
    </row>
    <row r="107" spans="1:26" s="4" customFormat="1" ht="21.95" customHeight="1" x14ac:dyDescent="0.2">
      <c r="A107" s="137"/>
      <c r="B107" s="134"/>
      <c r="C107" s="142"/>
      <c r="D107" s="124"/>
      <c r="E107" s="97"/>
      <c r="F107" s="20">
        <v>113</v>
      </c>
      <c r="G107" s="26" t="s">
        <v>20</v>
      </c>
      <c r="H107" s="77">
        <v>750000</v>
      </c>
      <c r="I107" s="77">
        <v>750000</v>
      </c>
      <c r="J107" s="77">
        <v>750000</v>
      </c>
      <c r="K107" s="77">
        <v>750000</v>
      </c>
      <c r="L107" s="77">
        <v>750000</v>
      </c>
      <c r="M107" s="77">
        <v>750000</v>
      </c>
      <c r="N107" s="77">
        <v>750000</v>
      </c>
      <c r="O107" s="77">
        <v>750000</v>
      </c>
      <c r="P107" s="77">
        <v>750000</v>
      </c>
      <c r="Q107" s="77">
        <v>750000</v>
      </c>
      <c r="R107" s="77">
        <v>750000</v>
      </c>
      <c r="S107" s="77">
        <v>750000</v>
      </c>
      <c r="T107" s="56">
        <f t="shared" si="8"/>
        <v>9000000</v>
      </c>
      <c r="U107" s="56">
        <f t="shared" si="6"/>
        <v>750000</v>
      </c>
      <c r="V107" s="127"/>
      <c r="X107" s="33"/>
    </row>
    <row r="108" spans="1:26" s="4" customFormat="1" ht="21.95" customHeight="1" x14ac:dyDescent="0.2">
      <c r="A108" s="137"/>
      <c r="B108" s="134"/>
      <c r="C108" s="142"/>
      <c r="D108" s="124"/>
      <c r="E108" s="97" t="s">
        <v>117</v>
      </c>
      <c r="F108" s="20">
        <v>131</v>
      </c>
      <c r="G108" s="26" t="s">
        <v>26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56">
        <f t="shared" si="8"/>
        <v>0</v>
      </c>
      <c r="U108" s="49"/>
      <c r="V108" s="127"/>
      <c r="X108" s="33"/>
    </row>
    <row r="109" spans="1:26" s="4" customFormat="1" ht="21.95" customHeight="1" x14ac:dyDescent="0.2">
      <c r="A109" s="137"/>
      <c r="B109" s="134"/>
      <c r="C109" s="142"/>
      <c r="D109" s="124"/>
      <c r="E109" s="97"/>
      <c r="F109" s="20">
        <v>131</v>
      </c>
      <c r="G109" s="40" t="s">
        <v>32</v>
      </c>
      <c r="H109" s="82"/>
      <c r="I109" s="82"/>
      <c r="J109" s="82"/>
      <c r="K109" s="82"/>
      <c r="L109" s="82"/>
      <c r="M109" s="82"/>
      <c r="N109" s="82"/>
      <c r="O109" s="82"/>
      <c r="P109" s="82"/>
      <c r="Q109" s="48"/>
      <c r="R109" s="48"/>
      <c r="S109" s="48"/>
      <c r="T109" s="56">
        <f t="shared" si="8"/>
        <v>0</v>
      </c>
      <c r="U109" s="83"/>
      <c r="V109" s="127"/>
      <c r="X109" s="33"/>
    </row>
    <row r="110" spans="1:26" s="4" customFormat="1" ht="21.95" customHeight="1" thickBot="1" x14ac:dyDescent="0.25">
      <c r="A110" s="137"/>
      <c r="B110" s="134"/>
      <c r="C110" s="142"/>
      <c r="D110" s="124"/>
      <c r="E110" s="97"/>
      <c r="F110" s="20">
        <v>133</v>
      </c>
      <c r="G110" s="46" t="s">
        <v>22</v>
      </c>
      <c r="H110" s="50">
        <v>300000</v>
      </c>
      <c r="I110" s="50">
        <v>300000</v>
      </c>
      <c r="J110" s="50">
        <v>300000</v>
      </c>
      <c r="K110" s="50">
        <v>300000</v>
      </c>
      <c r="L110" s="50">
        <v>300000</v>
      </c>
      <c r="M110" s="50">
        <v>300000</v>
      </c>
      <c r="N110" s="50">
        <v>300000</v>
      </c>
      <c r="O110" s="50">
        <v>300000</v>
      </c>
      <c r="P110" s="50">
        <v>300000</v>
      </c>
      <c r="Q110" s="50">
        <v>300000</v>
      </c>
      <c r="R110" s="50">
        <v>300000</v>
      </c>
      <c r="S110" s="50">
        <v>300000</v>
      </c>
      <c r="T110" s="54">
        <f t="shared" si="8"/>
        <v>3600000</v>
      </c>
      <c r="U110" s="54">
        <f t="shared" si="6"/>
        <v>300000</v>
      </c>
      <c r="V110" s="128"/>
      <c r="X110" s="33"/>
    </row>
    <row r="111" spans="1:26" s="4" customFormat="1" ht="21.95" customHeight="1" x14ac:dyDescent="0.2">
      <c r="A111" s="136">
        <v>25</v>
      </c>
      <c r="B111" s="139"/>
      <c r="C111" s="141">
        <v>4943371</v>
      </c>
      <c r="D111" s="144" t="s">
        <v>62</v>
      </c>
      <c r="E111" s="101"/>
      <c r="F111" s="22">
        <v>112</v>
      </c>
      <c r="G111" s="26" t="s">
        <v>61</v>
      </c>
      <c r="H111" s="48">
        <v>650000</v>
      </c>
      <c r="I111" s="48">
        <v>650000</v>
      </c>
      <c r="J111" s="48">
        <v>650000</v>
      </c>
      <c r="K111" s="48">
        <v>650000</v>
      </c>
      <c r="L111" s="48">
        <v>650000</v>
      </c>
      <c r="M111" s="48">
        <v>650000</v>
      </c>
      <c r="N111" s="48">
        <v>650000</v>
      </c>
      <c r="O111" s="48">
        <v>650000</v>
      </c>
      <c r="P111" s="48">
        <v>650000</v>
      </c>
      <c r="Q111" s="48">
        <v>650000</v>
      </c>
      <c r="R111" s="48">
        <v>650000</v>
      </c>
      <c r="S111" s="48">
        <v>650000</v>
      </c>
      <c r="T111" s="56">
        <f t="shared" si="8"/>
        <v>7800000</v>
      </c>
      <c r="U111" s="56">
        <f t="shared" si="6"/>
        <v>650000</v>
      </c>
      <c r="V111" s="126">
        <f>SUM(T111:U114)</f>
        <v>22100000</v>
      </c>
      <c r="X111" s="33"/>
      <c r="Z111" s="33"/>
    </row>
    <row r="112" spans="1:26" s="4" customFormat="1" ht="21.95" customHeight="1" x14ac:dyDescent="0.2">
      <c r="A112" s="137"/>
      <c r="B112" s="134"/>
      <c r="C112" s="142"/>
      <c r="D112" s="124"/>
      <c r="E112" s="124" t="s">
        <v>117</v>
      </c>
      <c r="F112" s="16">
        <v>113</v>
      </c>
      <c r="G112" s="40" t="s">
        <v>20</v>
      </c>
      <c r="H112" s="65">
        <v>750000</v>
      </c>
      <c r="I112" s="65">
        <v>750000</v>
      </c>
      <c r="J112" s="65">
        <v>750000</v>
      </c>
      <c r="K112" s="65">
        <v>750000</v>
      </c>
      <c r="L112" s="65">
        <v>750000</v>
      </c>
      <c r="M112" s="65">
        <v>750000</v>
      </c>
      <c r="N112" s="65">
        <v>750000</v>
      </c>
      <c r="O112" s="65">
        <v>750000</v>
      </c>
      <c r="P112" s="65">
        <v>750000</v>
      </c>
      <c r="Q112" s="65">
        <v>750000</v>
      </c>
      <c r="R112" s="65">
        <v>750000</v>
      </c>
      <c r="S112" s="65">
        <v>750000</v>
      </c>
      <c r="T112" s="56">
        <f t="shared" si="8"/>
        <v>9000000</v>
      </c>
      <c r="U112" s="49">
        <f t="shared" si="6"/>
        <v>750000</v>
      </c>
      <c r="V112" s="127"/>
      <c r="X112" s="33"/>
      <c r="Z112" s="33"/>
    </row>
    <row r="113" spans="1:29" s="4" customFormat="1" ht="21.95" customHeight="1" x14ac:dyDescent="0.2">
      <c r="A113" s="137"/>
      <c r="B113" s="134"/>
      <c r="C113" s="142"/>
      <c r="D113" s="124"/>
      <c r="E113" s="124"/>
      <c r="F113" s="16">
        <v>133</v>
      </c>
      <c r="G113" s="40" t="s">
        <v>22</v>
      </c>
      <c r="H113" s="48">
        <v>300000</v>
      </c>
      <c r="I113" s="48">
        <v>300000</v>
      </c>
      <c r="J113" s="48">
        <v>300000</v>
      </c>
      <c r="K113" s="48">
        <v>300000</v>
      </c>
      <c r="L113" s="48">
        <v>300000</v>
      </c>
      <c r="M113" s="48">
        <v>300000</v>
      </c>
      <c r="N113" s="48">
        <v>300000</v>
      </c>
      <c r="O113" s="48">
        <v>300000</v>
      </c>
      <c r="P113" s="48">
        <v>300000</v>
      </c>
      <c r="Q113" s="48">
        <v>300000</v>
      </c>
      <c r="R113" s="48">
        <v>300000</v>
      </c>
      <c r="S113" s="48">
        <v>300000</v>
      </c>
      <c r="T113" s="49">
        <f t="shared" si="8"/>
        <v>3600000</v>
      </c>
      <c r="U113" s="49">
        <f t="shared" si="6"/>
        <v>300000</v>
      </c>
      <c r="V113" s="127"/>
      <c r="X113" s="33"/>
      <c r="Z113" s="33"/>
    </row>
    <row r="114" spans="1:29" s="4" customFormat="1" ht="21.95" customHeight="1" thickBot="1" x14ac:dyDescent="0.25">
      <c r="A114" s="138"/>
      <c r="B114" s="140"/>
      <c r="C114" s="143"/>
      <c r="D114" s="145"/>
      <c r="E114" s="100"/>
      <c r="F114" s="19">
        <v>232</v>
      </c>
      <c r="G114" s="26" t="s">
        <v>21</v>
      </c>
      <c r="H114" s="61"/>
      <c r="I114" s="61"/>
      <c r="J114" s="61"/>
      <c r="K114" s="61"/>
      <c r="L114" s="61"/>
      <c r="M114" s="61"/>
      <c r="N114" s="61"/>
      <c r="O114" s="61"/>
      <c r="P114" s="61"/>
      <c r="Q114" s="62"/>
      <c r="R114" s="62"/>
      <c r="S114" s="62"/>
      <c r="T114" s="62">
        <f t="shared" si="8"/>
        <v>0</v>
      </c>
      <c r="U114" s="62">
        <f t="shared" si="6"/>
        <v>0</v>
      </c>
      <c r="V114" s="128"/>
      <c r="X114" s="33"/>
    </row>
    <row r="115" spans="1:29" s="4" customFormat="1" ht="21.95" customHeight="1" x14ac:dyDescent="0.2">
      <c r="A115" s="136">
        <v>26</v>
      </c>
      <c r="B115" s="141"/>
      <c r="C115" s="141">
        <v>4283645</v>
      </c>
      <c r="D115" s="144" t="s">
        <v>63</v>
      </c>
      <c r="E115" s="101"/>
      <c r="F115" s="22">
        <v>112</v>
      </c>
      <c r="G115" s="42" t="s">
        <v>61</v>
      </c>
      <c r="H115" s="48">
        <v>650000</v>
      </c>
      <c r="I115" s="48">
        <v>650000</v>
      </c>
      <c r="J115" s="48">
        <v>650000</v>
      </c>
      <c r="K115" s="48">
        <v>650000</v>
      </c>
      <c r="L115" s="48">
        <v>650000</v>
      </c>
      <c r="M115" s="48">
        <v>650000</v>
      </c>
      <c r="N115" s="48">
        <v>650000</v>
      </c>
      <c r="O115" s="48">
        <v>650000</v>
      </c>
      <c r="P115" s="48">
        <v>650000</v>
      </c>
      <c r="Q115" s="48">
        <v>650000</v>
      </c>
      <c r="R115" s="48">
        <v>650000</v>
      </c>
      <c r="S115" s="48">
        <v>650000</v>
      </c>
      <c r="T115" s="56">
        <f t="shared" si="8"/>
        <v>7800000</v>
      </c>
      <c r="U115" s="56">
        <f t="shared" si="6"/>
        <v>650000</v>
      </c>
      <c r="V115" s="126">
        <f>SUM(T115:U117)</f>
        <v>22100000</v>
      </c>
      <c r="X115" s="33"/>
    </row>
    <row r="116" spans="1:29" s="4" customFormat="1" ht="21.95" customHeight="1" x14ac:dyDescent="0.2">
      <c r="A116" s="137"/>
      <c r="B116" s="142"/>
      <c r="C116" s="142"/>
      <c r="D116" s="124"/>
      <c r="E116" s="97" t="s">
        <v>117</v>
      </c>
      <c r="F116" s="20">
        <v>113</v>
      </c>
      <c r="G116" s="26" t="s">
        <v>20</v>
      </c>
      <c r="H116" s="87">
        <v>750000</v>
      </c>
      <c r="I116" s="87">
        <v>750000</v>
      </c>
      <c r="J116" s="87">
        <v>750000</v>
      </c>
      <c r="K116" s="87">
        <v>750000</v>
      </c>
      <c r="L116" s="87">
        <v>750000</v>
      </c>
      <c r="M116" s="87">
        <v>750000</v>
      </c>
      <c r="N116" s="87">
        <v>750000</v>
      </c>
      <c r="O116" s="87">
        <v>750000</v>
      </c>
      <c r="P116" s="87">
        <v>750000</v>
      </c>
      <c r="Q116" s="87">
        <v>750000</v>
      </c>
      <c r="R116" s="87">
        <v>750000</v>
      </c>
      <c r="S116" s="87">
        <v>750000</v>
      </c>
      <c r="T116" s="56">
        <f t="shared" si="8"/>
        <v>9000000</v>
      </c>
      <c r="U116" s="56">
        <f t="shared" si="6"/>
        <v>750000</v>
      </c>
      <c r="V116" s="127"/>
      <c r="X116" s="33"/>
    </row>
    <row r="117" spans="1:29" s="4" customFormat="1" ht="21.95" customHeight="1" thickBot="1" x14ac:dyDescent="0.25">
      <c r="A117" s="137"/>
      <c r="B117" s="142"/>
      <c r="C117" s="142"/>
      <c r="D117" s="124"/>
      <c r="E117" s="97"/>
      <c r="F117" s="20">
        <v>133</v>
      </c>
      <c r="G117" s="26" t="s">
        <v>22</v>
      </c>
      <c r="H117" s="81">
        <v>300000</v>
      </c>
      <c r="I117" s="81">
        <v>300000</v>
      </c>
      <c r="J117" s="81">
        <v>300000</v>
      </c>
      <c r="K117" s="81">
        <v>300000</v>
      </c>
      <c r="L117" s="81">
        <v>300000</v>
      </c>
      <c r="M117" s="81">
        <v>300000</v>
      </c>
      <c r="N117" s="81">
        <v>300000</v>
      </c>
      <c r="O117" s="81">
        <v>300000</v>
      </c>
      <c r="P117" s="81">
        <v>300000</v>
      </c>
      <c r="Q117" s="81">
        <v>300000</v>
      </c>
      <c r="R117" s="81">
        <v>300000</v>
      </c>
      <c r="S117" s="81">
        <v>300000</v>
      </c>
      <c r="T117" s="54">
        <f t="shared" si="8"/>
        <v>3600000</v>
      </c>
      <c r="U117" s="54">
        <f t="shared" si="6"/>
        <v>300000</v>
      </c>
      <c r="V117" s="128"/>
      <c r="X117" s="33"/>
    </row>
    <row r="118" spans="1:29" s="4" customFormat="1" ht="21.95" customHeight="1" x14ac:dyDescent="0.2">
      <c r="A118" s="136">
        <v>27</v>
      </c>
      <c r="B118" s="141"/>
      <c r="C118" s="141">
        <v>1327529</v>
      </c>
      <c r="D118" s="144" t="s">
        <v>64</v>
      </c>
      <c r="E118" s="101"/>
      <c r="F118" s="22">
        <v>112</v>
      </c>
      <c r="G118" s="42" t="s">
        <v>61</v>
      </c>
      <c r="H118" s="48">
        <v>650000</v>
      </c>
      <c r="I118" s="48">
        <v>650000</v>
      </c>
      <c r="J118" s="48">
        <v>650000</v>
      </c>
      <c r="K118" s="48">
        <v>650000</v>
      </c>
      <c r="L118" s="48">
        <v>650000</v>
      </c>
      <c r="M118" s="48">
        <v>650000</v>
      </c>
      <c r="N118" s="48">
        <v>650000</v>
      </c>
      <c r="O118" s="48">
        <v>650000</v>
      </c>
      <c r="P118" s="48">
        <v>650000</v>
      </c>
      <c r="Q118" s="48">
        <v>650000</v>
      </c>
      <c r="R118" s="48">
        <v>650000</v>
      </c>
      <c r="S118" s="48">
        <v>650000</v>
      </c>
      <c r="T118" s="56">
        <f t="shared" si="8"/>
        <v>7800000</v>
      </c>
      <c r="U118" s="56">
        <f t="shared" si="6"/>
        <v>650000</v>
      </c>
      <c r="V118" s="126">
        <f>SUM(T118:U122)</f>
        <v>22100000</v>
      </c>
      <c r="X118" s="33"/>
    </row>
    <row r="119" spans="1:29" s="4" customFormat="1" ht="21.95" customHeight="1" x14ac:dyDescent="0.2">
      <c r="A119" s="137"/>
      <c r="B119" s="142"/>
      <c r="C119" s="142"/>
      <c r="D119" s="124"/>
      <c r="E119" s="97"/>
      <c r="F119" s="20">
        <v>113</v>
      </c>
      <c r="G119" s="26" t="s">
        <v>20</v>
      </c>
      <c r="H119" s="65">
        <v>750000</v>
      </c>
      <c r="I119" s="65">
        <v>750000</v>
      </c>
      <c r="J119" s="65">
        <v>750000</v>
      </c>
      <c r="K119" s="65">
        <v>750000</v>
      </c>
      <c r="L119" s="65">
        <v>750000</v>
      </c>
      <c r="M119" s="65">
        <v>750000</v>
      </c>
      <c r="N119" s="65">
        <v>750000</v>
      </c>
      <c r="O119" s="65">
        <v>750000</v>
      </c>
      <c r="P119" s="65">
        <v>750000</v>
      </c>
      <c r="Q119" s="65">
        <v>750000</v>
      </c>
      <c r="R119" s="65">
        <v>750000</v>
      </c>
      <c r="S119" s="65">
        <v>750000</v>
      </c>
      <c r="T119" s="56">
        <f t="shared" si="8"/>
        <v>9000000</v>
      </c>
      <c r="U119" s="49">
        <f t="shared" si="6"/>
        <v>750000</v>
      </c>
      <c r="V119" s="127"/>
      <c r="X119" s="33"/>
    </row>
    <row r="120" spans="1:29" s="4" customFormat="1" ht="21.95" customHeight="1" x14ac:dyDescent="0.2">
      <c r="A120" s="137"/>
      <c r="B120" s="142"/>
      <c r="C120" s="142"/>
      <c r="D120" s="124"/>
      <c r="E120" s="97" t="s">
        <v>117</v>
      </c>
      <c r="F120" s="20">
        <v>131</v>
      </c>
      <c r="G120" s="26" t="s">
        <v>26</v>
      </c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56">
        <f t="shared" si="8"/>
        <v>0</v>
      </c>
      <c r="U120" s="49"/>
      <c r="V120" s="127"/>
      <c r="X120" s="33"/>
    </row>
    <row r="121" spans="1:29" s="4" customFormat="1" ht="21.75" customHeight="1" x14ac:dyDescent="0.2">
      <c r="A121" s="137"/>
      <c r="B121" s="142"/>
      <c r="C121" s="142"/>
      <c r="D121" s="124"/>
      <c r="E121" s="97"/>
      <c r="F121" s="20">
        <v>133</v>
      </c>
      <c r="G121" s="26" t="s">
        <v>22</v>
      </c>
      <c r="H121" s="48">
        <v>300000</v>
      </c>
      <c r="I121" s="48">
        <v>300000</v>
      </c>
      <c r="J121" s="48">
        <v>300000</v>
      </c>
      <c r="K121" s="48">
        <v>300000</v>
      </c>
      <c r="L121" s="48">
        <v>300000</v>
      </c>
      <c r="M121" s="48">
        <v>300000</v>
      </c>
      <c r="N121" s="48">
        <v>300000</v>
      </c>
      <c r="O121" s="48">
        <v>300000</v>
      </c>
      <c r="P121" s="48">
        <v>300000</v>
      </c>
      <c r="Q121" s="48">
        <v>300000</v>
      </c>
      <c r="R121" s="48">
        <v>300000</v>
      </c>
      <c r="S121" s="48">
        <v>300000</v>
      </c>
      <c r="T121" s="56">
        <f t="shared" si="8"/>
        <v>3600000</v>
      </c>
      <c r="U121" s="49">
        <f t="shared" si="6"/>
        <v>300000</v>
      </c>
      <c r="V121" s="127"/>
      <c r="X121" s="33"/>
    </row>
    <row r="122" spans="1:29" s="4" customFormat="1" ht="21.95" customHeight="1" thickBot="1" x14ac:dyDescent="0.25">
      <c r="A122" s="138"/>
      <c r="B122" s="143"/>
      <c r="C122" s="143"/>
      <c r="D122" s="145"/>
      <c r="E122" s="100"/>
      <c r="F122" s="19">
        <v>232</v>
      </c>
      <c r="G122" s="46" t="s">
        <v>21</v>
      </c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54">
        <f t="shared" si="8"/>
        <v>0</v>
      </c>
      <c r="U122" s="54">
        <f t="shared" si="6"/>
        <v>0</v>
      </c>
      <c r="V122" s="128"/>
      <c r="X122" s="33"/>
      <c r="AA122" s="187"/>
      <c r="AB122" s="188"/>
      <c r="AC122" s="188"/>
    </row>
    <row r="123" spans="1:29" s="4" customFormat="1" ht="21.95" customHeight="1" x14ac:dyDescent="0.2">
      <c r="A123" s="136">
        <v>28</v>
      </c>
      <c r="B123" s="139"/>
      <c r="C123" s="173">
        <v>3869832</v>
      </c>
      <c r="D123" s="144" t="s">
        <v>65</v>
      </c>
      <c r="E123" s="101"/>
      <c r="F123" s="22">
        <v>112</v>
      </c>
      <c r="G123" s="42" t="s">
        <v>61</v>
      </c>
      <c r="H123" s="48">
        <v>650000</v>
      </c>
      <c r="I123" s="48">
        <v>650000</v>
      </c>
      <c r="J123" s="48">
        <v>650000</v>
      </c>
      <c r="K123" s="48">
        <v>650000</v>
      </c>
      <c r="L123" s="48">
        <v>650000</v>
      </c>
      <c r="M123" s="48">
        <v>650000</v>
      </c>
      <c r="N123" s="48">
        <v>650000</v>
      </c>
      <c r="O123" s="48">
        <v>650000</v>
      </c>
      <c r="P123" s="48">
        <v>650000</v>
      </c>
      <c r="Q123" s="48">
        <v>650000</v>
      </c>
      <c r="R123" s="48">
        <v>650000</v>
      </c>
      <c r="S123" s="48">
        <v>650000</v>
      </c>
      <c r="T123" s="56">
        <f t="shared" si="8"/>
        <v>7800000</v>
      </c>
      <c r="U123" s="56">
        <f t="shared" si="6"/>
        <v>650000</v>
      </c>
      <c r="V123" s="126">
        <f>SUM(T123:U127)</f>
        <v>22100000</v>
      </c>
      <c r="X123" s="33"/>
    </row>
    <row r="124" spans="1:29" s="4" customFormat="1" ht="21.95" customHeight="1" x14ac:dyDescent="0.2">
      <c r="A124" s="137"/>
      <c r="B124" s="134"/>
      <c r="C124" s="174"/>
      <c r="D124" s="124"/>
      <c r="E124" s="97"/>
      <c r="F124" s="20">
        <v>113</v>
      </c>
      <c r="G124" s="26" t="s">
        <v>20</v>
      </c>
      <c r="H124" s="48">
        <v>750000</v>
      </c>
      <c r="I124" s="48">
        <v>750000</v>
      </c>
      <c r="J124" s="48">
        <v>750000</v>
      </c>
      <c r="K124" s="48">
        <v>750000</v>
      </c>
      <c r="L124" s="48">
        <v>750000</v>
      </c>
      <c r="M124" s="48">
        <v>750000</v>
      </c>
      <c r="N124" s="48">
        <v>750000</v>
      </c>
      <c r="O124" s="48">
        <v>750000</v>
      </c>
      <c r="P124" s="48">
        <v>750000</v>
      </c>
      <c r="Q124" s="48">
        <v>750000</v>
      </c>
      <c r="R124" s="48">
        <v>750000</v>
      </c>
      <c r="S124" s="48">
        <v>750000</v>
      </c>
      <c r="T124" s="56">
        <f t="shared" si="8"/>
        <v>9000000</v>
      </c>
      <c r="U124" s="49">
        <f t="shared" si="6"/>
        <v>750000</v>
      </c>
      <c r="V124" s="127"/>
      <c r="X124" s="33"/>
    </row>
    <row r="125" spans="1:29" s="4" customFormat="1" ht="21.95" customHeight="1" x14ac:dyDescent="0.2">
      <c r="A125" s="137"/>
      <c r="B125" s="134"/>
      <c r="C125" s="174"/>
      <c r="D125" s="124"/>
      <c r="E125" s="97" t="s">
        <v>117</v>
      </c>
      <c r="F125" s="20">
        <v>131</v>
      </c>
      <c r="G125" s="26" t="s">
        <v>26</v>
      </c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56">
        <f t="shared" si="8"/>
        <v>0</v>
      </c>
      <c r="U125" s="49"/>
      <c r="V125" s="127"/>
      <c r="X125" s="33"/>
    </row>
    <row r="126" spans="1:29" s="4" customFormat="1" ht="21.95" customHeight="1" x14ac:dyDescent="0.2">
      <c r="A126" s="137"/>
      <c r="B126" s="134"/>
      <c r="C126" s="174"/>
      <c r="D126" s="124"/>
      <c r="E126" s="97"/>
      <c r="F126" s="20">
        <v>133</v>
      </c>
      <c r="G126" s="26" t="s">
        <v>22</v>
      </c>
      <c r="H126" s="84">
        <v>300000</v>
      </c>
      <c r="I126" s="84">
        <v>300000</v>
      </c>
      <c r="J126" s="84">
        <v>300000</v>
      </c>
      <c r="K126" s="84">
        <v>300000</v>
      </c>
      <c r="L126" s="84">
        <v>300000</v>
      </c>
      <c r="M126" s="84">
        <v>300000</v>
      </c>
      <c r="N126" s="84">
        <v>300000</v>
      </c>
      <c r="O126" s="84">
        <v>300000</v>
      </c>
      <c r="P126" s="84">
        <v>300000</v>
      </c>
      <c r="Q126" s="84">
        <v>300000</v>
      </c>
      <c r="R126" s="84">
        <v>300000</v>
      </c>
      <c r="S126" s="84">
        <v>300000</v>
      </c>
      <c r="T126" s="56">
        <f t="shared" si="8"/>
        <v>3600000</v>
      </c>
      <c r="U126" s="49">
        <f t="shared" si="6"/>
        <v>300000</v>
      </c>
      <c r="V126" s="127"/>
      <c r="X126" s="33"/>
    </row>
    <row r="127" spans="1:29" s="4" customFormat="1" ht="21.95" customHeight="1" thickBot="1" x14ac:dyDescent="0.25">
      <c r="A127" s="137"/>
      <c r="B127" s="134"/>
      <c r="C127" s="174"/>
      <c r="D127" s="124"/>
      <c r="E127" s="97"/>
      <c r="F127" s="20">
        <v>232</v>
      </c>
      <c r="G127" s="26" t="s">
        <v>21</v>
      </c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2">
        <f t="shared" si="8"/>
        <v>0</v>
      </c>
      <c r="U127" s="54">
        <f t="shared" si="6"/>
        <v>0</v>
      </c>
      <c r="V127" s="128"/>
      <c r="X127" s="33"/>
    </row>
    <row r="128" spans="1:29" s="4" customFormat="1" ht="21.95" customHeight="1" x14ac:dyDescent="0.2">
      <c r="A128" s="136">
        <v>29</v>
      </c>
      <c r="B128" s="139"/>
      <c r="C128" s="173">
        <v>1327453</v>
      </c>
      <c r="D128" s="144" t="s">
        <v>66</v>
      </c>
      <c r="E128" s="101"/>
      <c r="F128" s="22">
        <v>112</v>
      </c>
      <c r="G128" s="42" t="s">
        <v>61</v>
      </c>
      <c r="H128" s="48">
        <v>650000</v>
      </c>
      <c r="I128" s="48">
        <v>650000</v>
      </c>
      <c r="J128" s="48">
        <v>650000</v>
      </c>
      <c r="K128" s="48">
        <v>650000</v>
      </c>
      <c r="L128" s="48">
        <v>650000</v>
      </c>
      <c r="M128" s="48">
        <v>650000</v>
      </c>
      <c r="N128" s="48">
        <v>650000</v>
      </c>
      <c r="O128" s="48">
        <v>650000</v>
      </c>
      <c r="P128" s="48">
        <v>650000</v>
      </c>
      <c r="Q128" s="48">
        <v>650000</v>
      </c>
      <c r="R128" s="48">
        <v>650000</v>
      </c>
      <c r="S128" s="48">
        <v>650000</v>
      </c>
      <c r="T128" s="56">
        <f t="shared" si="8"/>
        <v>7800000</v>
      </c>
      <c r="U128" s="56">
        <f t="shared" si="6"/>
        <v>650000</v>
      </c>
      <c r="V128" s="126">
        <f>SUM(T128:U130)</f>
        <v>22100000</v>
      </c>
      <c r="X128" s="33"/>
    </row>
    <row r="129" spans="1:24" s="4" customFormat="1" ht="21.95" customHeight="1" x14ac:dyDescent="0.2">
      <c r="A129" s="137"/>
      <c r="B129" s="134"/>
      <c r="C129" s="174"/>
      <c r="D129" s="124"/>
      <c r="E129" s="97" t="s">
        <v>117</v>
      </c>
      <c r="F129" s="20">
        <v>113</v>
      </c>
      <c r="G129" s="26" t="s">
        <v>20</v>
      </c>
      <c r="H129" s="71">
        <v>750000</v>
      </c>
      <c r="I129" s="71">
        <v>750000</v>
      </c>
      <c r="J129" s="71">
        <v>750000</v>
      </c>
      <c r="K129" s="71">
        <v>750000</v>
      </c>
      <c r="L129" s="71">
        <v>750000</v>
      </c>
      <c r="M129" s="71">
        <v>750000</v>
      </c>
      <c r="N129" s="71">
        <v>750000</v>
      </c>
      <c r="O129" s="71">
        <v>750000</v>
      </c>
      <c r="P129" s="71">
        <v>750000</v>
      </c>
      <c r="Q129" s="71">
        <v>750000</v>
      </c>
      <c r="R129" s="71">
        <v>750000</v>
      </c>
      <c r="S129" s="71">
        <v>750000</v>
      </c>
      <c r="T129" s="56">
        <f t="shared" si="8"/>
        <v>9000000</v>
      </c>
      <c r="U129" s="49">
        <f t="shared" si="6"/>
        <v>750000</v>
      </c>
      <c r="V129" s="127"/>
      <c r="X129" s="33"/>
    </row>
    <row r="130" spans="1:24" s="4" customFormat="1" ht="21.95" customHeight="1" thickBot="1" x14ac:dyDescent="0.25">
      <c r="A130" s="137"/>
      <c r="B130" s="134"/>
      <c r="C130" s="174"/>
      <c r="D130" s="124"/>
      <c r="E130" s="97"/>
      <c r="F130" s="20">
        <v>133</v>
      </c>
      <c r="G130" s="26" t="s">
        <v>22</v>
      </c>
      <c r="H130" s="81">
        <v>300000</v>
      </c>
      <c r="I130" s="81">
        <v>300000</v>
      </c>
      <c r="J130" s="81">
        <v>300000</v>
      </c>
      <c r="K130" s="81">
        <v>300000</v>
      </c>
      <c r="L130" s="81">
        <v>300000</v>
      </c>
      <c r="M130" s="81">
        <v>300000</v>
      </c>
      <c r="N130" s="81">
        <v>300000</v>
      </c>
      <c r="O130" s="81">
        <v>300000</v>
      </c>
      <c r="P130" s="81">
        <v>300000</v>
      </c>
      <c r="Q130" s="81">
        <v>300000</v>
      </c>
      <c r="R130" s="81">
        <v>300000</v>
      </c>
      <c r="S130" s="81">
        <v>300000</v>
      </c>
      <c r="T130" s="54">
        <f t="shared" si="8"/>
        <v>3600000</v>
      </c>
      <c r="U130" s="54">
        <f t="shared" si="6"/>
        <v>300000</v>
      </c>
      <c r="V130" s="128"/>
      <c r="X130" s="33"/>
    </row>
    <row r="131" spans="1:24" s="4" customFormat="1" ht="21.95" customHeight="1" x14ac:dyDescent="0.2">
      <c r="A131" s="136">
        <v>30</v>
      </c>
      <c r="B131" s="141"/>
      <c r="C131" s="141">
        <v>3682383</v>
      </c>
      <c r="D131" s="144" t="s">
        <v>67</v>
      </c>
      <c r="E131" s="101"/>
      <c r="F131" s="22">
        <v>112</v>
      </c>
      <c r="G131" s="42" t="s">
        <v>61</v>
      </c>
      <c r="H131" s="48">
        <v>650000</v>
      </c>
      <c r="I131" s="48">
        <v>650000</v>
      </c>
      <c r="J131" s="48">
        <v>650000</v>
      </c>
      <c r="K131" s="48">
        <v>650000</v>
      </c>
      <c r="L131" s="48">
        <v>650000</v>
      </c>
      <c r="M131" s="48">
        <v>650000</v>
      </c>
      <c r="N131" s="48">
        <v>650000</v>
      </c>
      <c r="O131" s="48">
        <v>650000</v>
      </c>
      <c r="P131" s="48">
        <v>650000</v>
      </c>
      <c r="Q131" s="48">
        <v>650000</v>
      </c>
      <c r="R131" s="48">
        <v>650000</v>
      </c>
      <c r="S131" s="48">
        <v>650000</v>
      </c>
      <c r="T131" s="56">
        <f t="shared" si="8"/>
        <v>7800000</v>
      </c>
      <c r="U131" s="56">
        <f t="shared" si="6"/>
        <v>650000</v>
      </c>
      <c r="V131" s="126">
        <f>SUM(T131:U135)</f>
        <v>22100000</v>
      </c>
      <c r="X131" s="33"/>
    </row>
    <row r="132" spans="1:24" s="4" customFormat="1" ht="21.95" customHeight="1" x14ac:dyDescent="0.2">
      <c r="A132" s="137"/>
      <c r="B132" s="142"/>
      <c r="C132" s="142"/>
      <c r="D132" s="124"/>
      <c r="E132" s="97"/>
      <c r="F132" s="20">
        <v>113</v>
      </c>
      <c r="G132" s="26" t="s">
        <v>20</v>
      </c>
      <c r="H132" s="65">
        <v>750000</v>
      </c>
      <c r="I132" s="65">
        <v>750000</v>
      </c>
      <c r="J132" s="65">
        <v>750000</v>
      </c>
      <c r="K132" s="65">
        <v>750000</v>
      </c>
      <c r="L132" s="65">
        <v>750000</v>
      </c>
      <c r="M132" s="65">
        <v>750000</v>
      </c>
      <c r="N132" s="65">
        <v>750000</v>
      </c>
      <c r="O132" s="65">
        <v>750000</v>
      </c>
      <c r="P132" s="65">
        <v>750000</v>
      </c>
      <c r="Q132" s="65">
        <v>750000</v>
      </c>
      <c r="R132" s="65">
        <v>750000</v>
      </c>
      <c r="S132" s="65">
        <v>750000</v>
      </c>
      <c r="T132" s="56">
        <f t="shared" si="8"/>
        <v>9000000</v>
      </c>
      <c r="U132" s="49">
        <f t="shared" si="6"/>
        <v>750000</v>
      </c>
      <c r="V132" s="127"/>
      <c r="X132" s="33"/>
    </row>
    <row r="133" spans="1:24" s="4" customFormat="1" ht="21.95" customHeight="1" x14ac:dyDescent="0.2">
      <c r="A133" s="137"/>
      <c r="B133" s="142"/>
      <c r="C133" s="142"/>
      <c r="D133" s="124"/>
      <c r="E133" s="97" t="s">
        <v>117</v>
      </c>
      <c r="F133" s="20">
        <v>125</v>
      </c>
      <c r="G133" s="26" t="s">
        <v>33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56">
        <f t="shared" si="8"/>
        <v>0</v>
      </c>
      <c r="U133" s="49">
        <f t="shared" si="6"/>
        <v>0</v>
      </c>
      <c r="V133" s="127"/>
      <c r="X133" s="33"/>
    </row>
    <row r="134" spans="1:24" s="4" customFormat="1" ht="21.95" customHeight="1" x14ac:dyDescent="0.2">
      <c r="A134" s="137"/>
      <c r="B134" s="142"/>
      <c r="C134" s="142"/>
      <c r="D134" s="124"/>
      <c r="E134" s="97"/>
      <c r="F134" s="20">
        <v>131</v>
      </c>
      <c r="G134" s="26" t="s">
        <v>26</v>
      </c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56">
        <f t="shared" si="8"/>
        <v>0</v>
      </c>
      <c r="U134" s="49">
        <f t="shared" si="6"/>
        <v>0</v>
      </c>
      <c r="V134" s="127"/>
      <c r="X134" s="33"/>
    </row>
    <row r="135" spans="1:24" s="4" customFormat="1" ht="21.95" customHeight="1" thickBot="1" x14ac:dyDescent="0.25">
      <c r="A135" s="137"/>
      <c r="B135" s="143"/>
      <c r="C135" s="143"/>
      <c r="D135" s="124"/>
      <c r="E135" s="97"/>
      <c r="F135" s="20">
        <v>133</v>
      </c>
      <c r="G135" s="26" t="s">
        <v>22</v>
      </c>
      <c r="H135" s="50">
        <v>300000</v>
      </c>
      <c r="I135" s="50">
        <v>300000</v>
      </c>
      <c r="J135" s="50">
        <v>300000</v>
      </c>
      <c r="K135" s="50">
        <v>300000</v>
      </c>
      <c r="L135" s="50">
        <v>300000</v>
      </c>
      <c r="M135" s="50">
        <v>300000</v>
      </c>
      <c r="N135" s="50">
        <v>300000</v>
      </c>
      <c r="O135" s="50">
        <v>300000</v>
      </c>
      <c r="P135" s="50">
        <v>300000</v>
      </c>
      <c r="Q135" s="50">
        <v>300000</v>
      </c>
      <c r="R135" s="50">
        <v>300000</v>
      </c>
      <c r="S135" s="50">
        <v>300000</v>
      </c>
      <c r="T135" s="62">
        <f t="shared" si="8"/>
        <v>3600000</v>
      </c>
      <c r="U135" s="49">
        <f t="shared" si="6"/>
        <v>300000</v>
      </c>
      <c r="V135" s="128"/>
      <c r="X135" s="33"/>
    </row>
    <row r="136" spans="1:24" s="4" customFormat="1" ht="21.95" customHeight="1" x14ac:dyDescent="0.2">
      <c r="A136" s="136">
        <v>31</v>
      </c>
      <c r="B136" s="141"/>
      <c r="C136" s="141">
        <v>2366950</v>
      </c>
      <c r="D136" s="144" t="s">
        <v>68</v>
      </c>
      <c r="E136" s="101"/>
      <c r="F136" s="22">
        <v>112</v>
      </c>
      <c r="G136" s="42" t="s">
        <v>61</v>
      </c>
      <c r="H136" s="48">
        <v>650000</v>
      </c>
      <c r="I136" s="48">
        <v>650000</v>
      </c>
      <c r="J136" s="48">
        <v>650000</v>
      </c>
      <c r="K136" s="48">
        <v>650000</v>
      </c>
      <c r="L136" s="48">
        <v>650000</v>
      </c>
      <c r="M136" s="48">
        <v>650000</v>
      </c>
      <c r="N136" s="48">
        <v>650000</v>
      </c>
      <c r="O136" s="48">
        <v>650000</v>
      </c>
      <c r="P136" s="48">
        <v>650000</v>
      </c>
      <c r="Q136" s="48">
        <v>650000</v>
      </c>
      <c r="R136" s="48">
        <v>650000</v>
      </c>
      <c r="S136" s="48">
        <v>650000</v>
      </c>
      <c r="T136" s="56">
        <f t="shared" si="8"/>
        <v>7800000</v>
      </c>
      <c r="U136" s="56">
        <f t="shared" si="6"/>
        <v>650000</v>
      </c>
      <c r="V136" s="126">
        <f>SUM(T136:U138)</f>
        <v>22100000</v>
      </c>
      <c r="X136" s="33"/>
    </row>
    <row r="137" spans="1:24" s="4" customFormat="1" ht="21.95" customHeight="1" x14ac:dyDescent="0.2">
      <c r="A137" s="137"/>
      <c r="B137" s="142"/>
      <c r="C137" s="142"/>
      <c r="D137" s="124"/>
      <c r="E137" s="97" t="s">
        <v>117</v>
      </c>
      <c r="F137" s="20">
        <v>113</v>
      </c>
      <c r="G137" s="88" t="s">
        <v>20</v>
      </c>
      <c r="H137" s="87">
        <v>750000</v>
      </c>
      <c r="I137" s="87">
        <v>750000</v>
      </c>
      <c r="J137" s="87">
        <v>750000</v>
      </c>
      <c r="K137" s="87">
        <v>750000</v>
      </c>
      <c r="L137" s="87">
        <v>750000</v>
      </c>
      <c r="M137" s="87">
        <v>750000</v>
      </c>
      <c r="N137" s="87">
        <v>750000</v>
      </c>
      <c r="O137" s="87">
        <v>750000</v>
      </c>
      <c r="P137" s="87">
        <v>750000</v>
      </c>
      <c r="Q137" s="87">
        <v>750000</v>
      </c>
      <c r="R137" s="87">
        <v>750000</v>
      </c>
      <c r="S137" s="87">
        <v>750000</v>
      </c>
      <c r="T137" s="86">
        <f t="shared" si="8"/>
        <v>9000000</v>
      </c>
      <c r="U137" s="56">
        <f t="shared" si="6"/>
        <v>750000</v>
      </c>
      <c r="V137" s="127"/>
      <c r="X137" s="33"/>
    </row>
    <row r="138" spans="1:24" s="4" customFormat="1" ht="21.95" customHeight="1" thickBot="1" x14ac:dyDescent="0.25">
      <c r="A138" s="137"/>
      <c r="B138" s="142"/>
      <c r="C138" s="142"/>
      <c r="D138" s="124"/>
      <c r="E138" s="97"/>
      <c r="F138" s="20">
        <v>133</v>
      </c>
      <c r="G138" s="43" t="s">
        <v>22</v>
      </c>
      <c r="H138" s="50">
        <v>300000</v>
      </c>
      <c r="I138" s="50">
        <v>300000</v>
      </c>
      <c r="J138" s="50">
        <v>300000</v>
      </c>
      <c r="K138" s="50">
        <v>300000</v>
      </c>
      <c r="L138" s="50">
        <v>300000</v>
      </c>
      <c r="M138" s="50">
        <v>300000</v>
      </c>
      <c r="N138" s="50">
        <v>300000</v>
      </c>
      <c r="O138" s="50">
        <v>300000</v>
      </c>
      <c r="P138" s="50">
        <v>300000</v>
      </c>
      <c r="Q138" s="50">
        <v>300000</v>
      </c>
      <c r="R138" s="50">
        <v>300000</v>
      </c>
      <c r="S138" s="50">
        <v>300000</v>
      </c>
      <c r="T138" s="54">
        <f t="shared" si="8"/>
        <v>3600000</v>
      </c>
      <c r="U138" s="54">
        <f t="shared" si="6"/>
        <v>300000</v>
      </c>
      <c r="V138" s="128"/>
      <c r="X138" s="33"/>
    </row>
    <row r="139" spans="1:24" s="4" customFormat="1" ht="21.95" customHeight="1" x14ac:dyDescent="0.2">
      <c r="A139" s="136">
        <v>32</v>
      </c>
      <c r="B139" s="139"/>
      <c r="C139" s="141">
        <v>1956914</v>
      </c>
      <c r="D139" s="144" t="s">
        <v>69</v>
      </c>
      <c r="E139" s="101"/>
      <c r="F139" s="22">
        <v>112</v>
      </c>
      <c r="G139" s="42" t="s">
        <v>61</v>
      </c>
      <c r="H139" s="48">
        <v>650000</v>
      </c>
      <c r="I139" s="48">
        <v>650000</v>
      </c>
      <c r="J139" s="48">
        <v>650000</v>
      </c>
      <c r="K139" s="48">
        <v>650000</v>
      </c>
      <c r="L139" s="48">
        <v>650000</v>
      </c>
      <c r="M139" s="48">
        <v>650000</v>
      </c>
      <c r="N139" s="48">
        <v>650000</v>
      </c>
      <c r="O139" s="48">
        <v>650000</v>
      </c>
      <c r="P139" s="48">
        <v>650000</v>
      </c>
      <c r="Q139" s="48">
        <v>650000</v>
      </c>
      <c r="R139" s="48">
        <v>650000</v>
      </c>
      <c r="S139" s="48">
        <v>650000</v>
      </c>
      <c r="T139" s="56">
        <f t="shared" si="8"/>
        <v>7800000</v>
      </c>
      <c r="U139" s="56">
        <f t="shared" si="6"/>
        <v>650000</v>
      </c>
      <c r="V139" s="126">
        <f>SUM(T139:U142)</f>
        <v>22100000</v>
      </c>
      <c r="X139" s="33"/>
    </row>
    <row r="140" spans="1:24" s="4" customFormat="1" ht="21.95" customHeight="1" x14ac:dyDescent="0.2">
      <c r="A140" s="137"/>
      <c r="B140" s="134"/>
      <c r="C140" s="142"/>
      <c r="D140" s="124"/>
      <c r="E140" s="124" t="s">
        <v>117</v>
      </c>
      <c r="F140" s="20">
        <v>113</v>
      </c>
      <c r="G140" s="88" t="s">
        <v>20</v>
      </c>
      <c r="H140" s="87">
        <v>750000</v>
      </c>
      <c r="I140" s="87">
        <v>750000</v>
      </c>
      <c r="J140" s="87">
        <v>750000</v>
      </c>
      <c r="K140" s="87">
        <v>750000</v>
      </c>
      <c r="L140" s="87">
        <v>750000</v>
      </c>
      <c r="M140" s="87">
        <v>750000</v>
      </c>
      <c r="N140" s="87">
        <v>750000</v>
      </c>
      <c r="O140" s="87">
        <v>750000</v>
      </c>
      <c r="P140" s="87">
        <v>750000</v>
      </c>
      <c r="Q140" s="87">
        <v>750000</v>
      </c>
      <c r="R140" s="87">
        <v>750000</v>
      </c>
      <c r="S140" s="87">
        <v>750000</v>
      </c>
      <c r="T140" s="56">
        <f t="shared" si="8"/>
        <v>9000000</v>
      </c>
      <c r="U140" s="56">
        <f t="shared" si="6"/>
        <v>750000</v>
      </c>
      <c r="V140" s="127"/>
      <c r="X140" s="33"/>
    </row>
    <row r="141" spans="1:24" s="4" customFormat="1" ht="21.95" customHeight="1" x14ac:dyDescent="0.2">
      <c r="A141" s="137"/>
      <c r="B141" s="134"/>
      <c r="C141" s="142"/>
      <c r="D141" s="124"/>
      <c r="E141" s="124"/>
      <c r="F141" s="20">
        <v>133</v>
      </c>
      <c r="G141" s="89" t="s">
        <v>22</v>
      </c>
      <c r="H141" s="87">
        <v>300000</v>
      </c>
      <c r="I141" s="87">
        <v>300000</v>
      </c>
      <c r="J141" s="87">
        <v>300000</v>
      </c>
      <c r="K141" s="87">
        <v>300000</v>
      </c>
      <c r="L141" s="87">
        <v>300000</v>
      </c>
      <c r="M141" s="87">
        <v>300000</v>
      </c>
      <c r="N141" s="87">
        <v>300000</v>
      </c>
      <c r="O141" s="87">
        <v>300000</v>
      </c>
      <c r="P141" s="87">
        <v>300000</v>
      </c>
      <c r="Q141" s="87">
        <v>300000</v>
      </c>
      <c r="R141" s="87">
        <v>300000</v>
      </c>
      <c r="S141" s="87">
        <v>300000</v>
      </c>
      <c r="T141" s="56">
        <f t="shared" si="8"/>
        <v>3600000</v>
      </c>
      <c r="U141" s="49">
        <f t="shared" si="6"/>
        <v>300000</v>
      </c>
      <c r="V141" s="127"/>
      <c r="X141" s="33"/>
    </row>
    <row r="142" spans="1:24" s="4" customFormat="1" ht="21.95" customHeight="1" thickBot="1" x14ac:dyDescent="0.25">
      <c r="A142" s="138"/>
      <c r="B142" s="140"/>
      <c r="C142" s="143"/>
      <c r="D142" s="145"/>
      <c r="E142" s="100"/>
      <c r="F142" s="19">
        <v>232</v>
      </c>
      <c r="G142" s="43" t="s">
        <v>21</v>
      </c>
      <c r="H142" s="64"/>
      <c r="I142" s="64"/>
      <c r="J142" s="64"/>
      <c r="K142" s="64"/>
      <c r="L142" s="64"/>
      <c r="M142" s="64"/>
      <c r="N142" s="64"/>
      <c r="O142" s="64"/>
      <c r="P142" s="50"/>
      <c r="Q142" s="50"/>
      <c r="R142" s="64"/>
      <c r="S142" s="64"/>
      <c r="T142" s="54">
        <f t="shared" si="8"/>
        <v>0</v>
      </c>
      <c r="U142" s="54">
        <f t="shared" ref="U142:U159" si="9">T142/12</f>
        <v>0</v>
      </c>
      <c r="V142" s="128"/>
      <c r="X142" s="33"/>
    </row>
    <row r="143" spans="1:24" s="4" customFormat="1" ht="21.95" customHeight="1" x14ac:dyDescent="0.2">
      <c r="A143" s="136">
        <v>33</v>
      </c>
      <c r="B143" s="139"/>
      <c r="C143" s="141">
        <v>2609782</v>
      </c>
      <c r="D143" s="144" t="s">
        <v>70</v>
      </c>
      <c r="E143" s="144" t="s">
        <v>108</v>
      </c>
      <c r="F143" s="22">
        <v>144</v>
      </c>
      <c r="G143" s="26" t="s">
        <v>34</v>
      </c>
      <c r="H143" s="60">
        <v>700000</v>
      </c>
      <c r="I143" s="60">
        <v>700000</v>
      </c>
      <c r="J143" s="60">
        <v>700000</v>
      </c>
      <c r="K143" s="60">
        <v>700000</v>
      </c>
      <c r="L143" s="60">
        <v>700000</v>
      </c>
      <c r="M143" s="60">
        <v>700000</v>
      </c>
      <c r="N143" s="60">
        <v>700000</v>
      </c>
      <c r="O143" s="60">
        <v>700000</v>
      </c>
      <c r="P143" s="60">
        <v>700000</v>
      </c>
      <c r="Q143" s="60">
        <v>700000</v>
      </c>
      <c r="R143" s="60">
        <v>0</v>
      </c>
      <c r="S143" s="60">
        <v>0</v>
      </c>
      <c r="T143" s="56">
        <f t="shared" si="8"/>
        <v>7000000</v>
      </c>
      <c r="U143" s="56">
        <f t="shared" si="9"/>
        <v>583333.33333333337</v>
      </c>
      <c r="V143" s="126">
        <f>SUM(T143:U148)</f>
        <v>7583333.333333333</v>
      </c>
      <c r="X143" s="33"/>
    </row>
    <row r="144" spans="1:24" s="4" customFormat="1" ht="21.95" customHeight="1" x14ac:dyDescent="0.2">
      <c r="A144" s="137"/>
      <c r="B144" s="134"/>
      <c r="C144" s="142"/>
      <c r="D144" s="124"/>
      <c r="E144" s="124"/>
      <c r="F144" s="20">
        <v>144</v>
      </c>
      <c r="G144" s="26" t="s">
        <v>26</v>
      </c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56">
        <f t="shared" si="8"/>
        <v>0</v>
      </c>
      <c r="U144" s="49"/>
      <c r="V144" s="127"/>
      <c r="X144" s="33"/>
    </row>
    <row r="145" spans="1:24" s="4" customFormat="1" ht="21.95" customHeight="1" x14ac:dyDescent="0.2">
      <c r="A145" s="137"/>
      <c r="B145" s="134"/>
      <c r="C145" s="142"/>
      <c r="D145" s="124"/>
      <c r="E145" s="124"/>
      <c r="F145" s="20">
        <v>144</v>
      </c>
      <c r="G145" s="26" t="s">
        <v>22</v>
      </c>
      <c r="H145" s="48"/>
      <c r="I145" s="48"/>
      <c r="J145" s="48"/>
      <c r="K145" s="48"/>
      <c r="L145" s="48"/>
      <c r="M145" s="48"/>
      <c r="N145" s="48"/>
      <c r="O145" s="48"/>
      <c r="P145" s="48"/>
      <c r="Q145" s="60"/>
      <c r="R145" s="60"/>
      <c r="S145" s="69"/>
      <c r="T145" s="56">
        <f t="shared" si="8"/>
        <v>0</v>
      </c>
      <c r="U145" s="49">
        <f t="shared" si="9"/>
        <v>0</v>
      </c>
      <c r="V145" s="127"/>
      <c r="X145" s="33"/>
    </row>
    <row r="146" spans="1:24" s="4" customFormat="1" ht="21.95" customHeight="1" x14ac:dyDescent="0.2">
      <c r="A146" s="137"/>
      <c r="B146" s="134"/>
      <c r="C146" s="142"/>
      <c r="D146" s="124"/>
      <c r="E146" s="124"/>
      <c r="F146" s="20">
        <v>123</v>
      </c>
      <c r="G146" s="26" t="s">
        <v>24</v>
      </c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56">
        <f t="shared" si="8"/>
        <v>0</v>
      </c>
      <c r="U146" s="49">
        <f t="shared" si="9"/>
        <v>0</v>
      </c>
      <c r="V146" s="127"/>
      <c r="X146" s="33"/>
    </row>
    <row r="147" spans="1:24" s="4" customFormat="1" ht="21.95" customHeight="1" x14ac:dyDescent="0.2">
      <c r="A147" s="137"/>
      <c r="B147" s="134"/>
      <c r="C147" s="142"/>
      <c r="D147" s="124"/>
      <c r="E147" s="124"/>
      <c r="F147" s="20">
        <v>125</v>
      </c>
      <c r="G147" s="26" t="s">
        <v>33</v>
      </c>
      <c r="H147" s="77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56">
        <f t="shared" si="8"/>
        <v>0</v>
      </c>
      <c r="U147" s="49">
        <f t="shared" si="9"/>
        <v>0</v>
      </c>
      <c r="V147" s="127"/>
      <c r="X147" s="33"/>
    </row>
    <row r="148" spans="1:24" s="4" customFormat="1" ht="21.95" customHeight="1" thickBot="1" x14ac:dyDescent="0.25">
      <c r="A148" s="138"/>
      <c r="B148" s="140"/>
      <c r="C148" s="143"/>
      <c r="D148" s="145"/>
      <c r="E148" s="145"/>
      <c r="F148" s="19">
        <v>232</v>
      </c>
      <c r="G148" s="43" t="s">
        <v>21</v>
      </c>
      <c r="H148" s="64"/>
      <c r="I148" s="64"/>
      <c r="J148" s="64"/>
      <c r="K148" s="64"/>
      <c r="L148" s="64"/>
      <c r="M148" s="64"/>
      <c r="N148" s="64"/>
      <c r="O148" s="64"/>
      <c r="P148" s="50"/>
      <c r="Q148" s="50"/>
      <c r="R148" s="64"/>
      <c r="S148" s="50"/>
      <c r="T148" s="54">
        <f t="shared" si="8"/>
        <v>0</v>
      </c>
      <c r="U148" s="54">
        <f t="shared" si="9"/>
        <v>0</v>
      </c>
      <c r="V148" s="128"/>
      <c r="X148" s="33"/>
    </row>
    <row r="149" spans="1:24" s="4" customFormat="1" ht="21.95" customHeight="1" x14ac:dyDescent="0.2">
      <c r="A149" s="136">
        <v>34</v>
      </c>
      <c r="B149" s="146"/>
      <c r="C149" s="158">
        <v>6209005</v>
      </c>
      <c r="D149" s="122" t="s">
        <v>111</v>
      </c>
      <c r="E149" s="109"/>
      <c r="F149" s="22">
        <v>144</v>
      </c>
      <c r="G149" s="26" t="s">
        <v>34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60">
        <v>450000</v>
      </c>
      <c r="R149" s="60">
        <v>450000</v>
      </c>
      <c r="S149" s="48">
        <v>450000</v>
      </c>
      <c r="T149" s="56">
        <f t="shared" si="8"/>
        <v>1350000</v>
      </c>
      <c r="U149" s="56">
        <f t="shared" si="9"/>
        <v>112500</v>
      </c>
      <c r="V149" s="126">
        <f>SUM(T149:U154)</f>
        <v>1462500</v>
      </c>
      <c r="X149" s="33"/>
    </row>
    <row r="150" spans="1:24" s="4" customFormat="1" ht="21.95" customHeight="1" x14ac:dyDescent="0.2">
      <c r="A150" s="137"/>
      <c r="B150" s="147"/>
      <c r="C150" s="159"/>
      <c r="D150" s="121"/>
      <c r="E150" s="98"/>
      <c r="F150" s="20">
        <v>145</v>
      </c>
      <c r="G150" s="26" t="s">
        <v>26</v>
      </c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56">
        <f t="shared" si="8"/>
        <v>0</v>
      </c>
      <c r="U150" s="49"/>
      <c r="V150" s="127"/>
      <c r="X150" s="33"/>
    </row>
    <row r="151" spans="1:24" s="4" customFormat="1" ht="21.95" customHeight="1" x14ac:dyDescent="0.2">
      <c r="A151" s="137"/>
      <c r="B151" s="147"/>
      <c r="C151" s="159"/>
      <c r="D151" s="121"/>
      <c r="E151" s="121" t="s">
        <v>108</v>
      </c>
      <c r="F151" s="20">
        <v>145</v>
      </c>
      <c r="G151" s="26" t="s">
        <v>22</v>
      </c>
      <c r="H151" s="48"/>
      <c r="I151" s="48"/>
      <c r="J151" s="48"/>
      <c r="K151" s="48"/>
      <c r="L151" s="48"/>
      <c r="M151" s="48"/>
      <c r="N151" s="48"/>
      <c r="O151" s="48"/>
      <c r="P151" s="48"/>
      <c r="Q151" s="60"/>
      <c r="R151" s="60"/>
      <c r="S151" s="69"/>
      <c r="T151" s="56">
        <f t="shared" si="8"/>
        <v>0</v>
      </c>
      <c r="U151" s="49">
        <f t="shared" si="9"/>
        <v>0</v>
      </c>
      <c r="V151" s="127"/>
      <c r="X151" s="33"/>
    </row>
    <row r="152" spans="1:24" s="4" customFormat="1" ht="21.95" customHeight="1" x14ac:dyDescent="0.2">
      <c r="A152" s="137"/>
      <c r="B152" s="147"/>
      <c r="C152" s="159"/>
      <c r="D152" s="121"/>
      <c r="E152" s="121"/>
      <c r="F152" s="20">
        <v>145</v>
      </c>
      <c r="G152" s="26" t="s">
        <v>24</v>
      </c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56">
        <f t="shared" si="8"/>
        <v>0</v>
      </c>
      <c r="U152" s="49">
        <f t="shared" si="9"/>
        <v>0</v>
      </c>
      <c r="V152" s="127"/>
      <c r="X152" s="33"/>
    </row>
    <row r="153" spans="1:24" s="4" customFormat="1" ht="21.95" customHeight="1" x14ac:dyDescent="0.2">
      <c r="A153" s="137"/>
      <c r="B153" s="147"/>
      <c r="C153" s="159"/>
      <c r="D153" s="121"/>
      <c r="E153" s="98"/>
      <c r="F153" s="20">
        <v>145</v>
      </c>
      <c r="G153" s="26" t="s">
        <v>33</v>
      </c>
      <c r="H153" s="77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56">
        <f t="shared" si="8"/>
        <v>0</v>
      </c>
      <c r="U153" s="49">
        <f t="shared" si="9"/>
        <v>0</v>
      </c>
      <c r="V153" s="127"/>
      <c r="X153" s="33"/>
    </row>
    <row r="154" spans="1:24" s="4" customFormat="1" ht="21.95" customHeight="1" thickBot="1" x14ac:dyDescent="0.25">
      <c r="A154" s="138"/>
      <c r="B154" s="148"/>
      <c r="C154" s="160"/>
      <c r="D154" s="125"/>
      <c r="E154" s="110"/>
      <c r="F154" s="19">
        <v>232</v>
      </c>
      <c r="G154" s="43" t="s">
        <v>21</v>
      </c>
      <c r="H154" s="64"/>
      <c r="I154" s="64"/>
      <c r="J154" s="64"/>
      <c r="K154" s="64"/>
      <c r="L154" s="64"/>
      <c r="M154" s="64"/>
      <c r="N154" s="64"/>
      <c r="O154" s="64"/>
      <c r="P154" s="50"/>
      <c r="Q154" s="50"/>
      <c r="R154" s="64"/>
      <c r="S154" s="50"/>
      <c r="T154" s="54">
        <f t="shared" si="8"/>
        <v>0</v>
      </c>
      <c r="U154" s="54">
        <f t="shared" si="9"/>
        <v>0</v>
      </c>
      <c r="V154" s="128"/>
      <c r="X154" s="33"/>
    </row>
    <row r="155" spans="1:24" s="4" customFormat="1" ht="21.95" customHeight="1" x14ac:dyDescent="0.2">
      <c r="A155" s="191">
        <v>35</v>
      </c>
      <c r="B155" s="146"/>
      <c r="C155" s="146">
        <v>3279954</v>
      </c>
      <c r="D155" s="122" t="s">
        <v>113</v>
      </c>
      <c r="E155" s="96"/>
      <c r="F155" s="39">
        <v>113</v>
      </c>
      <c r="G155" s="26" t="s">
        <v>20</v>
      </c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56">
        <f t="shared" si="8"/>
        <v>0</v>
      </c>
      <c r="U155" s="56">
        <f t="shared" si="9"/>
        <v>0</v>
      </c>
      <c r="V155" s="126">
        <f>SUM(T155:U157)</f>
        <v>2600000</v>
      </c>
      <c r="X155" s="33"/>
    </row>
    <row r="156" spans="1:24" s="4" customFormat="1" ht="21.95" customHeight="1" x14ac:dyDescent="0.2">
      <c r="A156" s="192"/>
      <c r="B156" s="147"/>
      <c r="C156" s="147"/>
      <c r="D156" s="121"/>
      <c r="E156" s="96" t="s">
        <v>108</v>
      </c>
      <c r="F156" s="16">
        <v>144</v>
      </c>
      <c r="G156" s="40" t="s">
        <v>34</v>
      </c>
      <c r="H156" s="48">
        <v>200000</v>
      </c>
      <c r="I156" s="48">
        <v>200000</v>
      </c>
      <c r="J156" s="48">
        <v>200000</v>
      </c>
      <c r="K156" s="48">
        <v>200000</v>
      </c>
      <c r="L156" s="48">
        <v>200000</v>
      </c>
      <c r="M156" s="48">
        <v>200000</v>
      </c>
      <c r="N156" s="48">
        <v>200000</v>
      </c>
      <c r="O156" s="48">
        <v>200000</v>
      </c>
      <c r="P156" s="48">
        <v>200000</v>
      </c>
      <c r="Q156" s="48">
        <v>200000</v>
      </c>
      <c r="R156" s="48">
        <v>200000</v>
      </c>
      <c r="S156" s="48">
        <v>200000</v>
      </c>
      <c r="T156" s="56">
        <f t="shared" si="8"/>
        <v>2400000</v>
      </c>
      <c r="U156" s="56">
        <f t="shared" si="9"/>
        <v>200000</v>
      </c>
      <c r="V156" s="127"/>
      <c r="X156" s="33"/>
    </row>
    <row r="157" spans="1:24" s="4" customFormat="1" ht="28.5" customHeight="1" thickBot="1" x14ac:dyDescent="0.25">
      <c r="A157" s="193"/>
      <c r="B157" s="148"/>
      <c r="C157" s="148"/>
      <c r="D157" s="125"/>
      <c r="E157" s="98"/>
      <c r="F157" s="34">
        <v>232</v>
      </c>
      <c r="G157" s="41" t="s">
        <v>21</v>
      </c>
      <c r="H157" s="50"/>
      <c r="I157" s="51"/>
      <c r="J157" s="50"/>
      <c r="K157" s="51"/>
      <c r="L157" s="51"/>
      <c r="M157" s="51"/>
      <c r="N157" s="51"/>
      <c r="O157" s="51"/>
      <c r="P157" s="51"/>
      <c r="Q157" s="51"/>
      <c r="R157" s="52"/>
      <c r="S157" s="53"/>
      <c r="T157" s="54">
        <f t="shared" si="8"/>
        <v>0</v>
      </c>
      <c r="U157" s="54">
        <f t="shared" si="9"/>
        <v>0</v>
      </c>
      <c r="V157" s="128"/>
    </row>
    <row r="158" spans="1:24" s="4" customFormat="1" ht="28.5" customHeight="1" x14ac:dyDescent="0.2">
      <c r="A158" s="175">
        <v>36</v>
      </c>
      <c r="B158" s="158"/>
      <c r="C158" s="158">
        <v>1315385</v>
      </c>
      <c r="D158" s="122" t="s">
        <v>116</v>
      </c>
      <c r="E158" s="122" t="s">
        <v>108</v>
      </c>
      <c r="F158" s="24">
        <v>111</v>
      </c>
      <c r="G158" s="42" t="s">
        <v>19</v>
      </c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6">
        <f t="shared" si="8"/>
        <v>0</v>
      </c>
      <c r="U158" s="56">
        <f t="shared" si="9"/>
        <v>0</v>
      </c>
      <c r="V158" s="126">
        <f>SUM(T158:U162)</f>
        <v>2383333.3333333335</v>
      </c>
    </row>
    <row r="159" spans="1:24" ht="15" customHeight="1" x14ac:dyDescent="0.2">
      <c r="A159" s="176"/>
      <c r="B159" s="159"/>
      <c r="C159" s="159"/>
      <c r="D159" s="121"/>
      <c r="E159" s="121"/>
      <c r="F159" s="20">
        <v>113</v>
      </c>
      <c r="G159" s="26" t="s">
        <v>20</v>
      </c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56">
        <f t="shared" si="8"/>
        <v>0</v>
      </c>
      <c r="U159" s="49">
        <f t="shared" si="9"/>
        <v>0</v>
      </c>
      <c r="V159" s="127"/>
    </row>
    <row r="160" spans="1:24" ht="15" customHeight="1" x14ac:dyDescent="0.2">
      <c r="A160" s="176"/>
      <c r="B160" s="159"/>
      <c r="C160" s="159"/>
      <c r="D160" s="121"/>
      <c r="E160" s="121"/>
      <c r="F160" s="20">
        <v>131</v>
      </c>
      <c r="G160" s="26" t="s">
        <v>26</v>
      </c>
      <c r="H160" s="48"/>
      <c r="I160" s="48"/>
      <c r="J160" s="48"/>
      <c r="K160" s="48"/>
      <c r="L160" s="48"/>
      <c r="M160" s="48"/>
      <c r="N160" s="48"/>
      <c r="O160" s="57"/>
      <c r="P160" s="57"/>
      <c r="Q160" s="57"/>
      <c r="R160" s="57"/>
      <c r="S160" s="57"/>
      <c r="T160" s="56">
        <f t="shared" si="8"/>
        <v>0</v>
      </c>
      <c r="U160" s="49"/>
      <c r="V160" s="127"/>
    </row>
    <row r="161" spans="1:22" ht="15" customHeight="1" x14ac:dyDescent="0.2">
      <c r="A161" s="176"/>
      <c r="B161" s="159"/>
      <c r="C161" s="159"/>
      <c r="D161" s="121"/>
      <c r="E161" s="121"/>
      <c r="F161" s="16">
        <v>133</v>
      </c>
      <c r="G161" s="40" t="s">
        <v>22</v>
      </c>
      <c r="H161" s="48"/>
      <c r="I161" s="48"/>
      <c r="J161" s="48"/>
      <c r="K161" s="48"/>
      <c r="L161" s="48"/>
      <c r="M161" s="48"/>
      <c r="N161" s="48"/>
      <c r="O161" s="48"/>
      <c r="P161" s="48"/>
      <c r="Q161" s="57"/>
      <c r="R161" s="57"/>
      <c r="S161" s="57"/>
      <c r="T161" s="56">
        <f t="shared" si="8"/>
        <v>0</v>
      </c>
      <c r="U161" s="49">
        <f t="shared" ref="U161" si="10">T161/12</f>
        <v>0</v>
      </c>
      <c r="V161" s="127"/>
    </row>
    <row r="162" spans="1:22" ht="15.75" customHeight="1" thickBot="1" x14ac:dyDescent="0.25">
      <c r="A162" s="176"/>
      <c r="B162" s="159"/>
      <c r="C162" s="159"/>
      <c r="D162" s="121"/>
      <c r="E162" s="123"/>
      <c r="F162" s="23">
        <v>144</v>
      </c>
      <c r="G162" s="43" t="s">
        <v>34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50">
        <v>400000</v>
      </c>
      <c r="P162" s="50">
        <v>450000</v>
      </c>
      <c r="Q162" s="50">
        <v>450000</v>
      </c>
      <c r="R162" s="50">
        <v>450000</v>
      </c>
      <c r="S162" s="50">
        <v>450000</v>
      </c>
      <c r="T162" s="54">
        <f t="shared" si="8"/>
        <v>2200000</v>
      </c>
      <c r="U162" s="49">
        <f t="shared" ref="U162:U165" si="11">T162/12</f>
        <v>183333.33333333334</v>
      </c>
      <c r="V162" s="128"/>
    </row>
    <row r="163" spans="1:22" ht="15" customHeight="1" x14ac:dyDescent="0.2">
      <c r="A163" s="136">
        <v>37</v>
      </c>
      <c r="B163" s="158"/>
      <c r="C163" s="158">
        <v>3924037</v>
      </c>
      <c r="D163" s="122" t="s">
        <v>71</v>
      </c>
      <c r="E163" s="170" t="s">
        <v>108</v>
      </c>
      <c r="F163" s="25">
        <v>111</v>
      </c>
      <c r="G163" s="26" t="s">
        <v>19</v>
      </c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6">
        <f>SUM(H163:S163)</f>
        <v>0</v>
      </c>
      <c r="U163" s="49">
        <f t="shared" si="11"/>
        <v>0</v>
      </c>
      <c r="V163" s="126">
        <f>SUM(T163:U166)</f>
        <v>6066666.666666667</v>
      </c>
    </row>
    <row r="164" spans="1:22" ht="15" customHeight="1" x14ac:dyDescent="0.2">
      <c r="A164" s="137"/>
      <c r="B164" s="159"/>
      <c r="C164" s="159"/>
      <c r="D164" s="121"/>
      <c r="E164" s="121"/>
      <c r="F164" s="25">
        <v>113</v>
      </c>
      <c r="G164" s="26" t="s">
        <v>20</v>
      </c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56">
        <f>SUM(H164:S164)</f>
        <v>0</v>
      </c>
      <c r="U164" s="49">
        <f t="shared" si="11"/>
        <v>0</v>
      </c>
      <c r="V164" s="127"/>
    </row>
    <row r="165" spans="1:22" ht="15" customHeight="1" x14ac:dyDescent="0.2">
      <c r="A165" s="137"/>
      <c r="B165" s="159"/>
      <c r="C165" s="159"/>
      <c r="D165" s="121"/>
      <c r="E165" s="121"/>
      <c r="F165" s="25">
        <v>144</v>
      </c>
      <c r="G165" s="26" t="s">
        <v>34</v>
      </c>
      <c r="H165" s="48">
        <v>700000</v>
      </c>
      <c r="I165" s="48">
        <v>700000</v>
      </c>
      <c r="J165" s="48">
        <v>700000</v>
      </c>
      <c r="K165" s="48">
        <v>700000</v>
      </c>
      <c r="L165" s="48">
        <v>700000</v>
      </c>
      <c r="M165" s="48">
        <v>700000</v>
      </c>
      <c r="N165" s="48">
        <v>700000</v>
      </c>
      <c r="O165" s="48">
        <v>700000</v>
      </c>
      <c r="P165" s="48">
        <v>0</v>
      </c>
      <c r="Q165" s="48">
        <v>0</v>
      </c>
      <c r="R165" s="48">
        <v>0</v>
      </c>
      <c r="S165" s="48">
        <v>0</v>
      </c>
      <c r="T165" s="56">
        <f>SUM(H165:S165)</f>
        <v>5600000</v>
      </c>
      <c r="U165" s="49">
        <f t="shared" si="11"/>
        <v>466666.66666666669</v>
      </c>
      <c r="V165" s="127"/>
    </row>
    <row r="166" spans="1:22" ht="15.75" customHeight="1" thickBot="1" x14ac:dyDescent="0.25">
      <c r="A166" s="138"/>
      <c r="B166" s="160"/>
      <c r="C166" s="160"/>
      <c r="D166" s="125"/>
      <c r="E166" s="123"/>
      <c r="F166" s="28">
        <v>232</v>
      </c>
      <c r="G166" s="44" t="s">
        <v>21</v>
      </c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4"/>
      <c r="U166" s="54">
        <v>0</v>
      </c>
      <c r="V166" s="128"/>
    </row>
    <row r="167" spans="1:22" ht="15" x14ac:dyDescent="0.2">
      <c r="A167" s="136">
        <v>38</v>
      </c>
      <c r="B167" s="177"/>
      <c r="C167" s="141">
        <v>2421367</v>
      </c>
      <c r="D167" s="164" t="s">
        <v>72</v>
      </c>
      <c r="E167" s="99"/>
      <c r="F167" s="20">
        <v>111</v>
      </c>
      <c r="G167" s="26" t="s">
        <v>19</v>
      </c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6">
        <f>SUM(H167:S167)</f>
        <v>0</v>
      </c>
      <c r="U167" s="56">
        <f t="shared" ref="U167:U168" si="12">T167/12</f>
        <v>0</v>
      </c>
      <c r="V167" s="126">
        <f>SUM(T167:U171)</f>
        <v>8450000</v>
      </c>
    </row>
    <row r="168" spans="1:22" ht="15" x14ac:dyDescent="0.2">
      <c r="A168" s="137"/>
      <c r="B168" s="178"/>
      <c r="C168" s="142"/>
      <c r="D168" s="165"/>
      <c r="E168" s="99"/>
      <c r="F168" s="20">
        <v>113</v>
      </c>
      <c r="G168" s="26" t="s">
        <v>20</v>
      </c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56">
        <f>SUM(H168:S168)</f>
        <v>0</v>
      </c>
      <c r="U168" s="49">
        <f t="shared" si="12"/>
        <v>0</v>
      </c>
      <c r="V168" s="127"/>
    </row>
    <row r="169" spans="1:22" ht="15" x14ac:dyDescent="0.2">
      <c r="A169" s="137"/>
      <c r="B169" s="178"/>
      <c r="C169" s="142"/>
      <c r="D169" s="165"/>
      <c r="E169" s="99" t="s">
        <v>108</v>
      </c>
      <c r="F169" s="20">
        <v>131</v>
      </c>
      <c r="G169" s="26" t="s">
        <v>26</v>
      </c>
      <c r="H169" s="48"/>
      <c r="I169" s="48"/>
      <c r="J169" s="48"/>
      <c r="K169" s="48"/>
      <c r="L169" s="48"/>
      <c r="M169" s="48"/>
      <c r="N169" s="48"/>
      <c r="O169" s="48"/>
      <c r="P169" s="48"/>
      <c r="Q169" s="60"/>
      <c r="R169" s="60"/>
      <c r="S169" s="60"/>
      <c r="T169" s="56">
        <f>SUM(H169:S169)</f>
        <v>0</v>
      </c>
      <c r="U169" s="49"/>
      <c r="V169" s="127"/>
    </row>
    <row r="170" spans="1:22" ht="15" x14ac:dyDescent="0.2">
      <c r="A170" s="137"/>
      <c r="B170" s="178"/>
      <c r="C170" s="142"/>
      <c r="D170" s="165"/>
      <c r="E170" s="99"/>
      <c r="F170" s="20">
        <v>144</v>
      </c>
      <c r="G170" s="26" t="s">
        <v>34</v>
      </c>
      <c r="H170" s="48">
        <v>650000</v>
      </c>
      <c r="I170" s="48">
        <v>650000</v>
      </c>
      <c r="J170" s="48">
        <v>650000</v>
      </c>
      <c r="K170" s="48">
        <v>650000</v>
      </c>
      <c r="L170" s="48">
        <v>650000</v>
      </c>
      <c r="M170" s="48">
        <v>650000</v>
      </c>
      <c r="N170" s="48">
        <v>650000</v>
      </c>
      <c r="O170" s="48">
        <v>650000</v>
      </c>
      <c r="P170" s="48">
        <v>650000</v>
      </c>
      <c r="Q170" s="48">
        <v>650000</v>
      </c>
      <c r="R170" s="48">
        <v>650000</v>
      </c>
      <c r="S170" s="48">
        <v>650000</v>
      </c>
      <c r="T170" s="56">
        <f>SUM(H170:S170)</f>
        <v>7800000</v>
      </c>
      <c r="U170" s="49">
        <f t="shared" ref="U170" si="13">T170/12</f>
        <v>650000</v>
      </c>
      <c r="V170" s="127"/>
    </row>
    <row r="171" spans="1:22" ht="15.75" thickBot="1" x14ac:dyDescent="0.25">
      <c r="A171" s="138"/>
      <c r="B171" s="179"/>
      <c r="C171" s="143"/>
      <c r="D171" s="169"/>
      <c r="E171" s="93"/>
      <c r="F171" s="21">
        <v>232</v>
      </c>
      <c r="G171" s="44" t="s">
        <v>21</v>
      </c>
      <c r="H171" s="61"/>
      <c r="I171" s="62"/>
      <c r="J171" s="50"/>
      <c r="K171" s="62"/>
      <c r="L171" s="62"/>
      <c r="M171" s="62"/>
      <c r="N171" s="62"/>
      <c r="O171" s="62"/>
      <c r="P171" s="62"/>
      <c r="Q171" s="62"/>
      <c r="R171" s="62"/>
      <c r="S171" s="62"/>
      <c r="T171" s="54"/>
      <c r="U171" s="54">
        <v>0</v>
      </c>
      <c r="V171" s="128"/>
    </row>
    <row r="172" spans="1:22" ht="15" customHeight="1" x14ac:dyDescent="0.2">
      <c r="A172" s="136">
        <v>39</v>
      </c>
      <c r="B172" s="139"/>
      <c r="C172" s="173">
        <v>1098879</v>
      </c>
      <c r="D172" s="144" t="s">
        <v>73</v>
      </c>
      <c r="E172" s="144" t="s">
        <v>108</v>
      </c>
      <c r="F172" s="20">
        <v>111</v>
      </c>
      <c r="G172" s="26" t="s">
        <v>19</v>
      </c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56">
        <f t="shared" ref="T172:T181" si="14">SUM(H172:S172)</f>
        <v>0</v>
      </c>
      <c r="U172" s="56">
        <f t="shared" ref="U172:U173" si="15">T172/12</f>
        <v>0</v>
      </c>
      <c r="V172" s="126">
        <f>SUM(T172:U175)</f>
        <v>13000000</v>
      </c>
    </row>
    <row r="173" spans="1:22" ht="15" customHeight="1" x14ac:dyDescent="0.2">
      <c r="A173" s="137"/>
      <c r="B173" s="134"/>
      <c r="C173" s="174"/>
      <c r="D173" s="124"/>
      <c r="E173" s="124"/>
      <c r="F173" s="20">
        <v>113</v>
      </c>
      <c r="G173" s="26" t="s">
        <v>20</v>
      </c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56">
        <f t="shared" si="14"/>
        <v>0</v>
      </c>
      <c r="U173" s="49">
        <f t="shared" si="15"/>
        <v>0</v>
      </c>
      <c r="V173" s="127"/>
    </row>
    <row r="174" spans="1:22" ht="15" customHeight="1" x14ac:dyDescent="0.2">
      <c r="A174" s="137"/>
      <c r="B174" s="134"/>
      <c r="C174" s="174"/>
      <c r="D174" s="124"/>
      <c r="E174" s="124"/>
      <c r="F174" s="20">
        <v>131</v>
      </c>
      <c r="G174" s="26" t="s">
        <v>26</v>
      </c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56">
        <f t="shared" si="14"/>
        <v>0</v>
      </c>
      <c r="U174" s="49"/>
      <c r="V174" s="127"/>
    </row>
    <row r="175" spans="1:22" ht="15.75" customHeight="1" thickBot="1" x14ac:dyDescent="0.25">
      <c r="A175" s="138"/>
      <c r="B175" s="134"/>
      <c r="C175" s="174"/>
      <c r="D175" s="124"/>
      <c r="E175" s="206"/>
      <c r="F175" s="21">
        <v>144</v>
      </c>
      <c r="G175" s="43" t="s">
        <v>34</v>
      </c>
      <c r="H175" s="50">
        <v>1000000</v>
      </c>
      <c r="I175" s="50">
        <v>1000000</v>
      </c>
      <c r="J175" s="50">
        <v>1000000</v>
      </c>
      <c r="K175" s="50">
        <v>1000000</v>
      </c>
      <c r="L175" s="50">
        <v>1000000</v>
      </c>
      <c r="M175" s="50">
        <v>1000000</v>
      </c>
      <c r="N175" s="50">
        <v>1000000</v>
      </c>
      <c r="O175" s="50">
        <v>1000000</v>
      </c>
      <c r="P175" s="50">
        <v>1000000</v>
      </c>
      <c r="Q175" s="50">
        <v>1000000</v>
      </c>
      <c r="R175" s="50">
        <v>1000000</v>
      </c>
      <c r="S175" s="50">
        <v>1000000</v>
      </c>
      <c r="T175" s="54">
        <f t="shared" si="14"/>
        <v>12000000</v>
      </c>
      <c r="U175" s="54">
        <f t="shared" ref="U175:U181" si="16">T175/12</f>
        <v>1000000</v>
      </c>
      <c r="V175" s="128"/>
    </row>
    <row r="176" spans="1:22" ht="15" x14ac:dyDescent="0.2">
      <c r="A176" s="137">
        <v>40</v>
      </c>
      <c r="B176" s="171"/>
      <c r="C176" s="141">
        <v>1852400</v>
      </c>
      <c r="D176" s="144" t="s">
        <v>74</v>
      </c>
      <c r="E176" s="94"/>
      <c r="F176" s="20">
        <v>111</v>
      </c>
      <c r="G176" s="26" t="s">
        <v>19</v>
      </c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56">
        <f t="shared" si="14"/>
        <v>0</v>
      </c>
      <c r="U176" s="56">
        <f t="shared" si="16"/>
        <v>0</v>
      </c>
      <c r="V176" s="126">
        <f>SUM(T176:U178)</f>
        <v>5200000</v>
      </c>
    </row>
    <row r="177" spans="1:22" ht="15" x14ac:dyDescent="0.2">
      <c r="A177" s="137"/>
      <c r="B177" s="172"/>
      <c r="C177" s="142"/>
      <c r="D177" s="124"/>
      <c r="E177" s="91" t="s">
        <v>108</v>
      </c>
      <c r="F177" s="20">
        <v>113</v>
      </c>
      <c r="G177" s="26" t="s">
        <v>20</v>
      </c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56">
        <f t="shared" si="14"/>
        <v>0</v>
      </c>
      <c r="U177" s="49">
        <f t="shared" si="16"/>
        <v>0</v>
      </c>
      <c r="V177" s="127"/>
    </row>
    <row r="178" spans="1:22" ht="15.75" thickBot="1" x14ac:dyDescent="0.25">
      <c r="A178" s="137"/>
      <c r="B178" s="172"/>
      <c r="C178" s="142"/>
      <c r="D178" s="124"/>
      <c r="E178" s="106"/>
      <c r="F178" s="20">
        <v>144</v>
      </c>
      <c r="G178" s="26" t="s">
        <v>34</v>
      </c>
      <c r="H178" s="50">
        <v>400000</v>
      </c>
      <c r="I178" s="50">
        <v>400000</v>
      </c>
      <c r="J178" s="50">
        <v>400000</v>
      </c>
      <c r="K178" s="50">
        <v>400000</v>
      </c>
      <c r="L178" s="50">
        <v>400000</v>
      </c>
      <c r="M178" s="50">
        <v>400000</v>
      </c>
      <c r="N178" s="50">
        <v>400000</v>
      </c>
      <c r="O178" s="50">
        <v>400000</v>
      </c>
      <c r="P178" s="50">
        <v>400000</v>
      </c>
      <c r="Q178" s="50">
        <v>400000</v>
      </c>
      <c r="R178" s="50">
        <v>400000</v>
      </c>
      <c r="S178" s="50">
        <v>400000</v>
      </c>
      <c r="T178" s="54">
        <f t="shared" si="14"/>
        <v>4800000</v>
      </c>
      <c r="U178" s="54">
        <f t="shared" si="16"/>
        <v>400000</v>
      </c>
      <c r="V178" s="128"/>
    </row>
    <row r="179" spans="1:22" ht="15" x14ac:dyDescent="0.2">
      <c r="A179" s="136">
        <v>41</v>
      </c>
      <c r="B179" s="139"/>
      <c r="C179" s="141">
        <v>1101413</v>
      </c>
      <c r="D179" s="144" t="s">
        <v>75</v>
      </c>
      <c r="E179" s="97"/>
      <c r="F179" s="22">
        <v>111</v>
      </c>
      <c r="G179" s="42" t="s">
        <v>19</v>
      </c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56">
        <f t="shared" si="14"/>
        <v>0</v>
      </c>
      <c r="U179" s="56">
        <f t="shared" si="16"/>
        <v>0</v>
      </c>
      <c r="V179" s="126">
        <f>SUM(T179:U182)</f>
        <v>5200000</v>
      </c>
    </row>
    <row r="180" spans="1:22" ht="15" customHeight="1" x14ac:dyDescent="0.2">
      <c r="A180" s="137"/>
      <c r="B180" s="134"/>
      <c r="C180" s="142"/>
      <c r="D180" s="124"/>
      <c r="E180" s="124" t="s">
        <v>108</v>
      </c>
      <c r="F180" s="20">
        <v>113</v>
      </c>
      <c r="G180" s="26" t="s">
        <v>20</v>
      </c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56">
        <f t="shared" si="14"/>
        <v>0</v>
      </c>
      <c r="U180" s="56">
        <f t="shared" si="16"/>
        <v>0</v>
      </c>
      <c r="V180" s="127"/>
    </row>
    <row r="181" spans="1:22" ht="15" customHeight="1" x14ac:dyDescent="0.2">
      <c r="A181" s="137"/>
      <c r="B181" s="134"/>
      <c r="C181" s="142"/>
      <c r="D181" s="124"/>
      <c r="E181" s="124"/>
      <c r="F181" s="20">
        <v>144</v>
      </c>
      <c r="G181" s="26" t="s">
        <v>34</v>
      </c>
      <c r="H181" s="48">
        <v>400000</v>
      </c>
      <c r="I181" s="48">
        <v>400000</v>
      </c>
      <c r="J181" s="48">
        <v>400000</v>
      </c>
      <c r="K181" s="48">
        <v>400000</v>
      </c>
      <c r="L181" s="48">
        <v>400000</v>
      </c>
      <c r="M181" s="48">
        <v>400000</v>
      </c>
      <c r="N181" s="48">
        <v>400000</v>
      </c>
      <c r="O181" s="48">
        <v>400000</v>
      </c>
      <c r="P181" s="48">
        <v>400000</v>
      </c>
      <c r="Q181" s="48">
        <v>400000</v>
      </c>
      <c r="R181" s="48">
        <v>400000</v>
      </c>
      <c r="S181" s="48">
        <v>400000</v>
      </c>
      <c r="T181" s="56">
        <f t="shared" si="14"/>
        <v>4800000</v>
      </c>
      <c r="U181" s="49">
        <f t="shared" si="16"/>
        <v>400000</v>
      </c>
      <c r="V181" s="127"/>
    </row>
    <row r="182" spans="1:22" ht="15.75" thickBot="1" x14ac:dyDescent="0.25">
      <c r="A182" s="138"/>
      <c r="B182" s="140"/>
      <c r="C182" s="143"/>
      <c r="D182" s="145"/>
      <c r="E182" s="100"/>
      <c r="F182" s="18">
        <v>232</v>
      </c>
      <c r="G182" s="45" t="s">
        <v>21</v>
      </c>
      <c r="H182" s="61"/>
      <c r="I182" s="61"/>
      <c r="J182" s="61"/>
      <c r="K182" s="61"/>
      <c r="L182" s="61"/>
      <c r="M182" s="61"/>
      <c r="N182" s="66"/>
      <c r="O182" s="61"/>
      <c r="P182" s="61"/>
      <c r="Q182" s="61"/>
      <c r="R182" s="61"/>
      <c r="S182" s="61"/>
      <c r="T182" s="54"/>
      <c r="U182" s="54">
        <v>0</v>
      </c>
      <c r="V182" s="128"/>
    </row>
    <row r="183" spans="1:22" ht="15" x14ac:dyDescent="0.2">
      <c r="A183" s="136">
        <v>42</v>
      </c>
      <c r="B183" s="139"/>
      <c r="C183" s="141">
        <v>1865300</v>
      </c>
      <c r="D183" s="144" t="s">
        <v>76</v>
      </c>
      <c r="E183" s="101"/>
      <c r="F183" s="22">
        <v>111</v>
      </c>
      <c r="G183" s="42" t="s">
        <v>19</v>
      </c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56">
        <f>SUM(H183:S183)</f>
        <v>0</v>
      </c>
      <c r="U183" s="56">
        <f t="shared" ref="U183:U184" si="17">T183/12</f>
        <v>0</v>
      </c>
      <c r="V183" s="126">
        <f>SUM(T183:U187)</f>
        <v>3900000</v>
      </c>
    </row>
    <row r="184" spans="1:22" ht="15" x14ac:dyDescent="0.2">
      <c r="A184" s="137"/>
      <c r="B184" s="134"/>
      <c r="C184" s="142"/>
      <c r="D184" s="124"/>
      <c r="E184" s="97"/>
      <c r="F184" s="20">
        <v>113</v>
      </c>
      <c r="G184" s="26" t="s">
        <v>20</v>
      </c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56">
        <f>SUM(H184:S184)</f>
        <v>0</v>
      </c>
      <c r="U184" s="49">
        <f t="shared" si="17"/>
        <v>0</v>
      </c>
      <c r="V184" s="127"/>
    </row>
    <row r="185" spans="1:22" ht="15" x14ac:dyDescent="0.2">
      <c r="A185" s="137"/>
      <c r="B185" s="134"/>
      <c r="C185" s="142"/>
      <c r="D185" s="124"/>
      <c r="E185" s="97" t="s">
        <v>108</v>
      </c>
      <c r="F185" s="20">
        <v>131</v>
      </c>
      <c r="G185" s="26" t="s">
        <v>26</v>
      </c>
      <c r="H185" s="48"/>
      <c r="I185" s="48"/>
      <c r="J185" s="48"/>
      <c r="K185" s="48"/>
      <c r="L185" s="48"/>
      <c r="M185" s="48"/>
      <c r="N185" s="65"/>
      <c r="O185" s="48"/>
      <c r="P185" s="48"/>
      <c r="Q185" s="48"/>
      <c r="R185" s="48"/>
      <c r="S185" s="48"/>
      <c r="T185" s="56">
        <f>SUM(H185:S185)</f>
        <v>0</v>
      </c>
      <c r="U185" s="49"/>
      <c r="V185" s="127"/>
    </row>
    <row r="186" spans="1:22" ht="15" x14ac:dyDescent="0.2">
      <c r="A186" s="137"/>
      <c r="B186" s="134"/>
      <c r="C186" s="142"/>
      <c r="D186" s="124"/>
      <c r="E186" s="97"/>
      <c r="F186" s="20">
        <v>144</v>
      </c>
      <c r="G186" s="26" t="s">
        <v>34</v>
      </c>
      <c r="H186" s="48">
        <v>300000</v>
      </c>
      <c r="I186" s="48">
        <v>300000</v>
      </c>
      <c r="J186" s="48">
        <v>300000</v>
      </c>
      <c r="K186" s="48">
        <v>300000</v>
      </c>
      <c r="L186" s="48">
        <v>300000</v>
      </c>
      <c r="M186" s="48">
        <v>300000</v>
      </c>
      <c r="N186" s="48">
        <v>300000</v>
      </c>
      <c r="O186" s="48">
        <v>300000</v>
      </c>
      <c r="P186" s="48">
        <v>300000</v>
      </c>
      <c r="Q186" s="48">
        <v>300000</v>
      </c>
      <c r="R186" s="48">
        <v>300000</v>
      </c>
      <c r="S186" s="48">
        <v>300000</v>
      </c>
      <c r="T186" s="56">
        <f>SUM(H186:S186)</f>
        <v>3600000</v>
      </c>
      <c r="U186" s="49">
        <f t="shared" ref="U186" si="18">T186/12</f>
        <v>300000</v>
      </c>
      <c r="V186" s="127"/>
    </row>
    <row r="187" spans="1:22" ht="15.75" thickBot="1" x14ac:dyDescent="0.25">
      <c r="A187" s="138"/>
      <c r="B187" s="140"/>
      <c r="C187" s="143"/>
      <c r="D187" s="145"/>
      <c r="E187" s="100"/>
      <c r="F187" s="18">
        <v>232</v>
      </c>
      <c r="G187" s="45" t="s">
        <v>21</v>
      </c>
      <c r="H187" s="50"/>
      <c r="I187" s="50"/>
      <c r="J187" s="50"/>
      <c r="K187" s="50"/>
      <c r="L187" s="50"/>
      <c r="M187" s="50"/>
      <c r="N187" s="64"/>
      <c r="O187" s="50"/>
      <c r="P187" s="50"/>
      <c r="Q187" s="50"/>
      <c r="R187" s="50"/>
      <c r="S187" s="50"/>
      <c r="T187" s="54"/>
      <c r="U187" s="54">
        <v>0</v>
      </c>
      <c r="V187" s="128"/>
    </row>
    <row r="188" spans="1:22" ht="15" x14ac:dyDescent="0.2">
      <c r="A188" s="136">
        <v>43</v>
      </c>
      <c r="B188" s="139"/>
      <c r="C188" s="139">
        <v>3477220</v>
      </c>
      <c r="D188" s="144" t="s">
        <v>77</v>
      </c>
      <c r="E188" s="101"/>
      <c r="F188" s="22">
        <v>111</v>
      </c>
      <c r="G188" s="42" t="s">
        <v>19</v>
      </c>
      <c r="H188" s="67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56">
        <f t="shared" ref="T188:T198" si="19">SUM(H188:S188)</f>
        <v>0</v>
      </c>
      <c r="U188" s="56">
        <f t="shared" ref="U188:U192" si="20">T188/12</f>
        <v>0</v>
      </c>
      <c r="V188" s="126">
        <f>SUM(T188:U190)</f>
        <v>3250000</v>
      </c>
    </row>
    <row r="189" spans="1:22" ht="15" x14ac:dyDescent="0.2">
      <c r="A189" s="137"/>
      <c r="B189" s="134"/>
      <c r="C189" s="134"/>
      <c r="D189" s="124"/>
      <c r="E189" s="97" t="s">
        <v>108</v>
      </c>
      <c r="F189" s="20">
        <v>113</v>
      </c>
      <c r="G189" s="26" t="s">
        <v>20</v>
      </c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56">
        <f t="shared" si="19"/>
        <v>0</v>
      </c>
      <c r="U189" s="49">
        <f t="shared" si="20"/>
        <v>0</v>
      </c>
      <c r="V189" s="127"/>
    </row>
    <row r="190" spans="1:22" ht="15.75" thickBot="1" x14ac:dyDescent="0.25">
      <c r="A190" s="138"/>
      <c r="B190" s="140"/>
      <c r="C190" s="134"/>
      <c r="D190" s="145"/>
      <c r="E190" s="100"/>
      <c r="F190" s="18">
        <v>144</v>
      </c>
      <c r="G190" s="43" t="s">
        <v>34</v>
      </c>
      <c r="H190" s="50">
        <v>250000</v>
      </c>
      <c r="I190" s="50">
        <v>250000</v>
      </c>
      <c r="J190" s="50">
        <v>250000</v>
      </c>
      <c r="K190" s="50">
        <v>250000</v>
      </c>
      <c r="L190" s="50">
        <v>250000</v>
      </c>
      <c r="M190" s="50">
        <v>250000</v>
      </c>
      <c r="N190" s="50">
        <v>250000</v>
      </c>
      <c r="O190" s="50">
        <v>250000</v>
      </c>
      <c r="P190" s="50">
        <v>250000</v>
      </c>
      <c r="Q190" s="50">
        <v>250000</v>
      </c>
      <c r="R190" s="50">
        <v>250000</v>
      </c>
      <c r="S190" s="50">
        <v>250000</v>
      </c>
      <c r="T190" s="54">
        <f t="shared" si="19"/>
        <v>3000000</v>
      </c>
      <c r="U190" s="54">
        <f t="shared" si="20"/>
        <v>250000</v>
      </c>
      <c r="V190" s="128"/>
    </row>
    <row r="191" spans="1:22" ht="15" x14ac:dyDescent="0.2">
      <c r="A191" s="152">
        <v>44</v>
      </c>
      <c r="B191" s="154"/>
      <c r="C191" s="154">
        <v>3279864</v>
      </c>
      <c r="D191" s="154" t="s">
        <v>78</v>
      </c>
      <c r="E191" s="102"/>
      <c r="F191" s="22">
        <v>111</v>
      </c>
      <c r="G191" s="42" t="s">
        <v>19</v>
      </c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56">
        <f t="shared" si="19"/>
        <v>0</v>
      </c>
      <c r="U191" s="56">
        <f t="shared" si="20"/>
        <v>0</v>
      </c>
      <c r="V191" s="126">
        <f>SUM(T191:U194)</f>
        <v>4550000</v>
      </c>
    </row>
    <row r="192" spans="1:22" ht="15" customHeight="1" x14ac:dyDescent="0.2">
      <c r="A192" s="153"/>
      <c r="B192" s="155"/>
      <c r="C192" s="155"/>
      <c r="D192" s="155"/>
      <c r="E192" s="155" t="s">
        <v>108</v>
      </c>
      <c r="F192" s="20">
        <v>113</v>
      </c>
      <c r="G192" s="26" t="s">
        <v>20</v>
      </c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56">
        <f t="shared" si="19"/>
        <v>0</v>
      </c>
      <c r="U192" s="49">
        <f t="shared" si="20"/>
        <v>0</v>
      </c>
      <c r="V192" s="127"/>
    </row>
    <row r="193" spans="1:22" ht="15" customHeight="1" x14ac:dyDescent="0.2">
      <c r="A193" s="153"/>
      <c r="B193" s="155"/>
      <c r="C193" s="155"/>
      <c r="D193" s="155"/>
      <c r="E193" s="155"/>
      <c r="F193" s="20">
        <v>131</v>
      </c>
      <c r="G193" s="26" t="s">
        <v>26</v>
      </c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56">
        <f t="shared" si="19"/>
        <v>0</v>
      </c>
      <c r="U193" s="49"/>
      <c r="V193" s="127"/>
    </row>
    <row r="194" spans="1:22" ht="15.75" thickBot="1" x14ac:dyDescent="0.25">
      <c r="A194" s="153"/>
      <c r="B194" s="155"/>
      <c r="C194" s="155"/>
      <c r="D194" s="155"/>
      <c r="E194" s="103"/>
      <c r="F194" s="19">
        <v>144</v>
      </c>
      <c r="G194" s="26" t="s">
        <v>34</v>
      </c>
      <c r="H194" s="50">
        <v>350000</v>
      </c>
      <c r="I194" s="50">
        <v>350000</v>
      </c>
      <c r="J194" s="50">
        <v>350000</v>
      </c>
      <c r="K194" s="50">
        <v>350000</v>
      </c>
      <c r="L194" s="50">
        <v>350000</v>
      </c>
      <c r="M194" s="50">
        <v>350000</v>
      </c>
      <c r="N194" s="50">
        <v>350000</v>
      </c>
      <c r="O194" s="50">
        <v>350000</v>
      </c>
      <c r="P194" s="50">
        <v>350000</v>
      </c>
      <c r="Q194" s="50">
        <v>350000</v>
      </c>
      <c r="R194" s="50">
        <v>350000</v>
      </c>
      <c r="S194" s="50">
        <v>350000</v>
      </c>
      <c r="T194" s="54">
        <f t="shared" si="19"/>
        <v>4200000</v>
      </c>
      <c r="U194" s="54">
        <f t="shared" ref="U194:U196" si="21">T194/12</f>
        <v>350000</v>
      </c>
      <c r="V194" s="128"/>
    </row>
    <row r="195" spans="1:22" ht="15" customHeight="1" x14ac:dyDescent="0.2">
      <c r="A195" s="152">
        <v>45</v>
      </c>
      <c r="B195" s="141"/>
      <c r="C195" s="157">
        <v>7484740</v>
      </c>
      <c r="D195" s="144" t="s">
        <v>79</v>
      </c>
      <c r="E195" s="144" t="s">
        <v>108</v>
      </c>
      <c r="F195" s="22">
        <v>111</v>
      </c>
      <c r="G195" s="42" t="s">
        <v>19</v>
      </c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56">
        <f t="shared" si="19"/>
        <v>0</v>
      </c>
      <c r="U195" s="56">
        <f t="shared" si="21"/>
        <v>0</v>
      </c>
      <c r="V195" s="126">
        <f>SUM(T195:U199)</f>
        <v>3250000</v>
      </c>
    </row>
    <row r="196" spans="1:22" ht="14.25" x14ac:dyDescent="0.2">
      <c r="A196" s="153"/>
      <c r="B196" s="142"/>
      <c r="C196" s="124"/>
      <c r="D196" s="124"/>
      <c r="E196" s="124"/>
      <c r="F196" s="20">
        <v>113</v>
      </c>
      <c r="G196" s="26" t="s">
        <v>20</v>
      </c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56">
        <f t="shared" si="19"/>
        <v>0</v>
      </c>
      <c r="U196" s="49">
        <f t="shared" si="21"/>
        <v>0</v>
      </c>
      <c r="V196" s="127"/>
    </row>
    <row r="197" spans="1:22" ht="14.25" x14ac:dyDescent="0.2">
      <c r="A197" s="153"/>
      <c r="B197" s="142"/>
      <c r="C197" s="124"/>
      <c r="D197" s="124"/>
      <c r="E197" s="124"/>
      <c r="F197" s="20">
        <v>131</v>
      </c>
      <c r="G197" s="26" t="s">
        <v>26</v>
      </c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56">
        <f t="shared" si="19"/>
        <v>0</v>
      </c>
      <c r="U197" s="49"/>
      <c r="V197" s="127"/>
    </row>
    <row r="198" spans="1:22" ht="14.25" x14ac:dyDescent="0.2">
      <c r="A198" s="153"/>
      <c r="B198" s="142"/>
      <c r="C198" s="124"/>
      <c r="D198" s="124"/>
      <c r="E198" s="124"/>
      <c r="F198" s="20">
        <v>144</v>
      </c>
      <c r="G198" s="26" t="s">
        <v>34</v>
      </c>
      <c r="H198" s="48">
        <v>250000</v>
      </c>
      <c r="I198" s="48">
        <v>250000</v>
      </c>
      <c r="J198" s="48">
        <v>250000</v>
      </c>
      <c r="K198" s="48">
        <v>250000</v>
      </c>
      <c r="L198" s="48">
        <v>250000</v>
      </c>
      <c r="M198" s="48">
        <v>250000</v>
      </c>
      <c r="N198" s="48">
        <v>250000</v>
      </c>
      <c r="O198" s="48">
        <v>250000</v>
      </c>
      <c r="P198" s="48">
        <v>250000</v>
      </c>
      <c r="Q198" s="48">
        <v>250000</v>
      </c>
      <c r="R198" s="48">
        <v>250000</v>
      </c>
      <c r="S198" s="48">
        <v>250000</v>
      </c>
      <c r="T198" s="56">
        <f t="shared" si="19"/>
        <v>3000000</v>
      </c>
      <c r="U198" s="49">
        <f t="shared" ref="U198" si="22">T198/12</f>
        <v>250000</v>
      </c>
      <c r="V198" s="127"/>
    </row>
    <row r="199" spans="1:22" ht="15" thickBot="1" x14ac:dyDescent="0.25">
      <c r="A199" s="156"/>
      <c r="B199" s="143"/>
      <c r="C199" s="145"/>
      <c r="D199" s="145"/>
      <c r="E199" s="145"/>
      <c r="F199" s="23">
        <v>232</v>
      </c>
      <c r="G199" s="46" t="s">
        <v>21</v>
      </c>
      <c r="H199" s="66"/>
      <c r="I199" s="66"/>
      <c r="J199" s="66"/>
      <c r="K199" s="66"/>
      <c r="L199" s="66"/>
      <c r="M199" s="66"/>
      <c r="N199" s="66"/>
      <c r="O199" s="66"/>
      <c r="P199" s="62"/>
      <c r="Q199" s="70"/>
      <c r="R199" s="70"/>
      <c r="S199" s="70"/>
      <c r="T199" s="54"/>
      <c r="U199" s="54">
        <v>0</v>
      </c>
      <c r="V199" s="128"/>
    </row>
    <row r="200" spans="1:22" ht="15" x14ac:dyDescent="0.2">
      <c r="A200" s="136">
        <v>46</v>
      </c>
      <c r="B200" s="139"/>
      <c r="C200" s="141">
        <v>2686812</v>
      </c>
      <c r="D200" s="144" t="s">
        <v>80</v>
      </c>
      <c r="E200" s="101"/>
      <c r="F200" s="22">
        <v>111</v>
      </c>
      <c r="G200" s="42" t="s">
        <v>19</v>
      </c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56">
        <f>SUM(H200:S200)</f>
        <v>0</v>
      </c>
      <c r="U200" s="56">
        <f t="shared" ref="U200:U202" si="23">T200/12</f>
        <v>0</v>
      </c>
      <c r="V200" s="126">
        <f>SUM(T200:U203)</f>
        <v>2600000</v>
      </c>
    </row>
    <row r="201" spans="1:22" ht="15" customHeight="1" x14ac:dyDescent="0.2">
      <c r="A201" s="137"/>
      <c r="B201" s="134"/>
      <c r="C201" s="142"/>
      <c r="D201" s="124"/>
      <c r="E201" s="124" t="s">
        <v>108</v>
      </c>
      <c r="F201" s="20">
        <v>113</v>
      </c>
      <c r="G201" s="26" t="s">
        <v>20</v>
      </c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56">
        <f>SUM(H201:S201)</f>
        <v>0</v>
      </c>
      <c r="U201" s="49">
        <f t="shared" si="23"/>
        <v>0</v>
      </c>
      <c r="V201" s="127"/>
    </row>
    <row r="202" spans="1:22" ht="15" customHeight="1" x14ac:dyDescent="0.2">
      <c r="A202" s="137"/>
      <c r="B202" s="134"/>
      <c r="C202" s="142"/>
      <c r="D202" s="124"/>
      <c r="E202" s="124"/>
      <c r="F202" s="20">
        <v>144</v>
      </c>
      <c r="G202" s="26" t="s">
        <v>34</v>
      </c>
      <c r="H202" s="48">
        <v>200000</v>
      </c>
      <c r="I202" s="48">
        <v>200000</v>
      </c>
      <c r="J202" s="48">
        <v>200000</v>
      </c>
      <c r="K202" s="48">
        <v>200000</v>
      </c>
      <c r="L202" s="48">
        <v>200000</v>
      </c>
      <c r="M202" s="48">
        <v>200000</v>
      </c>
      <c r="N202" s="48">
        <v>200000</v>
      </c>
      <c r="O202" s="48">
        <v>200000</v>
      </c>
      <c r="P202" s="48">
        <v>200000</v>
      </c>
      <c r="Q202" s="48">
        <v>200000</v>
      </c>
      <c r="R202" s="48">
        <v>200000</v>
      </c>
      <c r="S202" s="48">
        <v>200000</v>
      </c>
      <c r="T202" s="56">
        <f>SUM(H202:S202)</f>
        <v>2400000</v>
      </c>
      <c r="U202" s="49">
        <f t="shared" si="23"/>
        <v>200000</v>
      </c>
      <c r="V202" s="127"/>
    </row>
    <row r="203" spans="1:22" ht="15.75" thickBot="1" x14ac:dyDescent="0.25">
      <c r="A203" s="138"/>
      <c r="B203" s="140"/>
      <c r="C203" s="143"/>
      <c r="D203" s="145"/>
      <c r="E203" s="100"/>
      <c r="F203" s="18">
        <v>232</v>
      </c>
      <c r="G203" s="47" t="s">
        <v>21</v>
      </c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4"/>
      <c r="U203" s="54">
        <v>0</v>
      </c>
      <c r="V203" s="128"/>
    </row>
    <row r="204" spans="1:22" ht="15" x14ac:dyDescent="0.2">
      <c r="A204" s="136">
        <v>47</v>
      </c>
      <c r="B204" s="139"/>
      <c r="C204" s="139">
        <v>3359386</v>
      </c>
      <c r="D204" s="164" t="s">
        <v>81</v>
      </c>
      <c r="E204" s="104"/>
      <c r="F204" s="22">
        <v>111</v>
      </c>
      <c r="G204" s="42" t="s">
        <v>19</v>
      </c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56">
        <f t="shared" ref="T204:T209" si="24">SUM(H204:S204)</f>
        <v>0</v>
      </c>
      <c r="U204" s="56">
        <f t="shared" ref="U204:U209" si="25">T204/12</f>
        <v>0</v>
      </c>
      <c r="V204" s="126">
        <f>SUM(T204:U206)</f>
        <v>3900000</v>
      </c>
    </row>
    <row r="205" spans="1:22" ht="15" x14ac:dyDescent="0.2">
      <c r="A205" s="137"/>
      <c r="B205" s="134"/>
      <c r="C205" s="134"/>
      <c r="D205" s="165"/>
      <c r="E205" s="99" t="s">
        <v>108</v>
      </c>
      <c r="F205" s="20">
        <v>113</v>
      </c>
      <c r="G205" s="26" t="s">
        <v>20</v>
      </c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56">
        <f t="shared" si="24"/>
        <v>0</v>
      </c>
      <c r="U205" s="49">
        <f t="shared" si="25"/>
        <v>0</v>
      </c>
      <c r="V205" s="127"/>
    </row>
    <row r="206" spans="1:22" ht="15.75" thickBot="1" x14ac:dyDescent="0.25">
      <c r="A206" s="137"/>
      <c r="B206" s="134"/>
      <c r="C206" s="134"/>
      <c r="D206" s="165"/>
      <c r="E206" s="99"/>
      <c r="F206" s="20">
        <v>144</v>
      </c>
      <c r="G206" s="26" t="s">
        <v>34</v>
      </c>
      <c r="H206" s="50">
        <v>300000</v>
      </c>
      <c r="I206" s="50">
        <v>300000</v>
      </c>
      <c r="J206" s="50">
        <v>300000</v>
      </c>
      <c r="K206" s="50">
        <v>300000</v>
      </c>
      <c r="L206" s="50">
        <v>300000</v>
      </c>
      <c r="M206" s="50">
        <v>300000</v>
      </c>
      <c r="N206" s="50">
        <v>300000</v>
      </c>
      <c r="O206" s="50">
        <v>300000</v>
      </c>
      <c r="P206" s="50">
        <v>300000</v>
      </c>
      <c r="Q206" s="50">
        <v>300000</v>
      </c>
      <c r="R206" s="50">
        <v>300000</v>
      </c>
      <c r="S206" s="50">
        <v>300000</v>
      </c>
      <c r="T206" s="54">
        <f t="shared" si="24"/>
        <v>3600000</v>
      </c>
      <c r="U206" s="54">
        <f t="shared" si="25"/>
        <v>300000</v>
      </c>
      <c r="V206" s="128"/>
    </row>
    <row r="207" spans="1:22" ht="15" x14ac:dyDescent="0.2">
      <c r="A207" s="136">
        <v>48</v>
      </c>
      <c r="B207" s="146"/>
      <c r="C207" s="166">
        <v>3360862</v>
      </c>
      <c r="D207" s="122" t="s">
        <v>118</v>
      </c>
      <c r="E207" s="109"/>
      <c r="F207" s="22">
        <v>111</v>
      </c>
      <c r="G207" s="42" t="s">
        <v>19</v>
      </c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56">
        <f t="shared" si="24"/>
        <v>0</v>
      </c>
      <c r="U207" s="56">
        <f t="shared" si="25"/>
        <v>0</v>
      </c>
      <c r="V207" s="126">
        <f>SUM(T207:U210)</f>
        <v>6933333.333333333</v>
      </c>
    </row>
    <row r="208" spans="1:22" ht="15" customHeight="1" x14ac:dyDescent="0.2">
      <c r="A208" s="137"/>
      <c r="B208" s="147"/>
      <c r="C208" s="167"/>
      <c r="D208" s="121"/>
      <c r="E208" s="121" t="s">
        <v>108</v>
      </c>
      <c r="F208" s="20">
        <v>113</v>
      </c>
      <c r="G208" s="26" t="s">
        <v>20</v>
      </c>
      <c r="H208" s="48"/>
      <c r="I208" s="48"/>
      <c r="J208" s="65"/>
      <c r="K208" s="48"/>
      <c r="L208" s="48"/>
      <c r="M208" s="48"/>
      <c r="N208" s="48"/>
      <c r="O208" s="48"/>
      <c r="P208" s="48"/>
      <c r="Q208" s="48"/>
      <c r="R208" s="48"/>
      <c r="S208" s="48"/>
      <c r="T208" s="56">
        <f t="shared" si="24"/>
        <v>0</v>
      </c>
      <c r="U208" s="49">
        <f t="shared" si="25"/>
        <v>0</v>
      </c>
      <c r="V208" s="127"/>
    </row>
    <row r="209" spans="1:22" ht="15" customHeight="1" x14ac:dyDescent="0.2">
      <c r="A209" s="137"/>
      <c r="B209" s="147"/>
      <c r="C209" s="167"/>
      <c r="D209" s="121"/>
      <c r="E209" s="121"/>
      <c r="F209" s="20">
        <v>144</v>
      </c>
      <c r="G209" s="26" t="s">
        <v>34</v>
      </c>
      <c r="H209" s="48">
        <v>0</v>
      </c>
      <c r="I209" s="48">
        <v>0</v>
      </c>
      <c r="J209" s="48">
        <v>0</v>
      </c>
      <c r="K209" s="48">
        <v>0</v>
      </c>
      <c r="L209" s="48">
        <v>800000</v>
      </c>
      <c r="M209" s="48">
        <v>800000</v>
      </c>
      <c r="N209" s="48">
        <v>800000</v>
      </c>
      <c r="O209" s="48">
        <v>800000</v>
      </c>
      <c r="P209" s="48">
        <v>800000</v>
      </c>
      <c r="Q209" s="48">
        <v>800000</v>
      </c>
      <c r="R209" s="48">
        <v>800000</v>
      </c>
      <c r="S209" s="48">
        <v>800000</v>
      </c>
      <c r="T209" s="56">
        <f t="shared" si="24"/>
        <v>6400000</v>
      </c>
      <c r="U209" s="49">
        <f t="shared" si="25"/>
        <v>533333.33333333337</v>
      </c>
      <c r="V209" s="127"/>
    </row>
    <row r="210" spans="1:22" ht="15.75" thickBot="1" x14ac:dyDescent="0.25">
      <c r="A210" s="138"/>
      <c r="B210" s="148"/>
      <c r="C210" s="168"/>
      <c r="D210" s="125"/>
      <c r="E210" s="110"/>
      <c r="F210" s="19">
        <v>232</v>
      </c>
      <c r="G210" s="46" t="s">
        <v>21</v>
      </c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54"/>
      <c r="U210" s="54">
        <v>0</v>
      </c>
      <c r="V210" s="128"/>
    </row>
    <row r="211" spans="1:22" ht="15" customHeight="1" x14ac:dyDescent="0.2">
      <c r="A211" s="136">
        <v>49</v>
      </c>
      <c r="B211" s="146"/>
      <c r="C211" s="166">
        <v>5003528</v>
      </c>
      <c r="D211" s="122" t="s">
        <v>119</v>
      </c>
      <c r="E211" s="122" t="s">
        <v>108</v>
      </c>
      <c r="F211" s="22">
        <v>111</v>
      </c>
      <c r="G211" s="42" t="s">
        <v>19</v>
      </c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56">
        <f>SUM(H211:S211)</f>
        <v>0</v>
      </c>
      <c r="U211" s="56">
        <f t="shared" ref="U211:U212" si="26">T211/12</f>
        <v>0</v>
      </c>
      <c r="V211" s="126">
        <f>SUM(T211:U215)</f>
        <v>4875000</v>
      </c>
    </row>
    <row r="212" spans="1:22" ht="14.25" x14ac:dyDescent="0.2">
      <c r="A212" s="137"/>
      <c r="B212" s="147"/>
      <c r="C212" s="167"/>
      <c r="D212" s="121"/>
      <c r="E212" s="121"/>
      <c r="F212" s="20">
        <v>123</v>
      </c>
      <c r="G212" s="26" t="s">
        <v>24</v>
      </c>
      <c r="H212" s="48"/>
      <c r="I212" s="48"/>
      <c r="J212" s="48"/>
      <c r="K212" s="48"/>
      <c r="L212" s="48"/>
      <c r="M212" s="48"/>
      <c r="N212" s="48"/>
      <c r="O212" s="69"/>
      <c r="P212" s="69"/>
      <c r="Q212" s="69"/>
      <c r="R212" s="69"/>
      <c r="S212" s="69"/>
      <c r="T212" s="56">
        <f>SUM(H212:S212)</f>
        <v>0</v>
      </c>
      <c r="U212" s="49">
        <f t="shared" si="26"/>
        <v>0</v>
      </c>
      <c r="V212" s="127"/>
    </row>
    <row r="213" spans="1:22" ht="14.25" x14ac:dyDescent="0.2">
      <c r="A213" s="137"/>
      <c r="B213" s="147"/>
      <c r="C213" s="167"/>
      <c r="D213" s="121"/>
      <c r="E213" s="121"/>
      <c r="F213" s="20">
        <v>131</v>
      </c>
      <c r="G213" s="26" t="s">
        <v>29</v>
      </c>
      <c r="H213" s="48"/>
      <c r="I213" s="48"/>
      <c r="J213" s="48"/>
      <c r="K213" s="48"/>
      <c r="L213" s="48"/>
      <c r="M213" s="48"/>
      <c r="N213" s="48"/>
      <c r="O213" s="69"/>
      <c r="P213" s="69"/>
      <c r="Q213" s="69"/>
      <c r="R213" s="69"/>
      <c r="S213" s="69"/>
      <c r="T213" s="56">
        <f>SUM(H213:S213)</f>
        <v>0</v>
      </c>
      <c r="U213" s="49"/>
      <c r="V213" s="127"/>
    </row>
    <row r="214" spans="1:22" ht="14.25" x14ac:dyDescent="0.2">
      <c r="A214" s="137"/>
      <c r="B214" s="147"/>
      <c r="C214" s="167"/>
      <c r="D214" s="121"/>
      <c r="E214" s="121"/>
      <c r="F214" s="16">
        <v>144</v>
      </c>
      <c r="G214" s="26" t="s">
        <v>34</v>
      </c>
      <c r="H214" s="48">
        <v>0</v>
      </c>
      <c r="I214" s="48">
        <v>0</v>
      </c>
      <c r="J214" s="48">
        <v>0</v>
      </c>
      <c r="K214" s="48">
        <v>500000</v>
      </c>
      <c r="L214" s="48">
        <v>500000</v>
      </c>
      <c r="M214" s="48">
        <v>500000</v>
      </c>
      <c r="N214" s="48">
        <v>500000</v>
      </c>
      <c r="O214" s="48">
        <v>500000</v>
      </c>
      <c r="P214" s="48">
        <v>500000</v>
      </c>
      <c r="Q214" s="48">
        <v>500000</v>
      </c>
      <c r="R214" s="48">
        <v>500000</v>
      </c>
      <c r="S214" s="48">
        <v>500000</v>
      </c>
      <c r="T214" s="56">
        <f>SUM(H214:S214)</f>
        <v>4500000</v>
      </c>
      <c r="U214" s="49">
        <f>T214/12</f>
        <v>375000</v>
      </c>
      <c r="V214" s="127"/>
    </row>
    <row r="215" spans="1:22" ht="15" thickBot="1" x14ac:dyDescent="0.25">
      <c r="A215" s="138"/>
      <c r="B215" s="148"/>
      <c r="C215" s="168"/>
      <c r="D215" s="125"/>
      <c r="E215" s="125"/>
      <c r="F215" s="23">
        <v>232</v>
      </c>
      <c r="G215" s="46" t="s">
        <v>21</v>
      </c>
      <c r="H215" s="64"/>
      <c r="I215" s="64"/>
      <c r="J215" s="64"/>
      <c r="K215" s="64"/>
      <c r="L215" s="64"/>
      <c r="M215" s="64"/>
      <c r="N215" s="64"/>
      <c r="O215" s="64"/>
      <c r="P215" s="66"/>
      <c r="Q215" s="66"/>
      <c r="R215" s="66"/>
      <c r="S215" s="66"/>
      <c r="T215" s="54"/>
      <c r="U215" s="54">
        <v>0</v>
      </c>
      <c r="V215" s="128"/>
    </row>
    <row r="216" spans="1:22" ht="15" x14ac:dyDescent="0.2">
      <c r="A216" s="136">
        <v>50</v>
      </c>
      <c r="B216" s="146"/>
      <c r="C216" s="166">
        <v>6199458</v>
      </c>
      <c r="D216" s="122" t="s">
        <v>120</v>
      </c>
      <c r="E216" s="109"/>
      <c r="F216" s="22">
        <v>111</v>
      </c>
      <c r="G216" s="42" t="s">
        <v>19</v>
      </c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3">
        <f t="shared" ref="T216:T219" si="27">SUM(H216:S216)</f>
        <v>0</v>
      </c>
      <c r="U216" s="73">
        <f t="shared" ref="U216:U217" si="28">T216/12</f>
        <v>0</v>
      </c>
      <c r="V216" s="126">
        <f>SUM(T216:U219)</f>
        <v>6066666.666666667</v>
      </c>
    </row>
    <row r="217" spans="1:22" ht="15" customHeight="1" x14ac:dyDescent="0.2">
      <c r="A217" s="137"/>
      <c r="B217" s="147"/>
      <c r="C217" s="167"/>
      <c r="D217" s="121"/>
      <c r="E217" s="121" t="s">
        <v>108</v>
      </c>
      <c r="F217" s="20">
        <v>113</v>
      </c>
      <c r="G217" s="26" t="s">
        <v>20</v>
      </c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56">
        <f t="shared" si="27"/>
        <v>0</v>
      </c>
      <c r="U217" s="49">
        <f t="shared" si="28"/>
        <v>0</v>
      </c>
      <c r="V217" s="127"/>
    </row>
    <row r="218" spans="1:22" ht="15" customHeight="1" x14ac:dyDescent="0.2">
      <c r="A218" s="137"/>
      <c r="B218" s="147"/>
      <c r="C218" s="167"/>
      <c r="D218" s="121"/>
      <c r="E218" s="121"/>
      <c r="F218" s="20">
        <v>131</v>
      </c>
      <c r="G218" s="26" t="s">
        <v>27</v>
      </c>
      <c r="H218" s="48"/>
      <c r="I218" s="48"/>
      <c r="J218" s="48"/>
      <c r="K218" s="48"/>
      <c r="L218" s="48"/>
      <c r="M218" s="48"/>
      <c r="N218" s="48"/>
      <c r="O218" s="48"/>
      <c r="P218" s="48"/>
      <c r="Q218" s="60"/>
      <c r="R218" s="60"/>
      <c r="S218" s="60"/>
      <c r="T218" s="56">
        <f t="shared" si="27"/>
        <v>0</v>
      </c>
      <c r="U218" s="49"/>
      <c r="V218" s="127"/>
    </row>
    <row r="219" spans="1:22" ht="15.75" thickBot="1" x14ac:dyDescent="0.25">
      <c r="A219" s="137"/>
      <c r="B219" s="147"/>
      <c r="C219" s="167"/>
      <c r="D219" s="121"/>
      <c r="E219" s="98"/>
      <c r="F219" s="20">
        <v>144</v>
      </c>
      <c r="G219" s="26" t="s">
        <v>34</v>
      </c>
      <c r="H219" s="50">
        <v>0</v>
      </c>
      <c r="I219" s="50">
        <v>0</v>
      </c>
      <c r="J219" s="50">
        <v>0</v>
      </c>
      <c r="K219" s="50">
        <v>0</v>
      </c>
      <c r="L219" s="50">
        <v>700000</v>
      </c>
      <c r="M219" s="50">
        <v>700000</v>
      </c>
      <c r="N219" s="50">
        <v>700000</v>
      </c>
      <c r="O219" s="50">
        <v>700000</v>
      </c>
      <c r="P219" s="50">
        <v>700000</v>
      </c>
      <c r="Q219" s="50">
        <v>700000</v>
      </c>
      <c r="R219" s="50">
        <v>700000</v>
      </c>
      <c r="S219" s="50">
        <v>700000</v>
      </c>
      <c r="T219" s="62">
        <f t="shared" si="27"/>
        <v>5600000</v>
      </c>
      <c r="U219" s="54">
        <f t="shared" ref="U219" si="29">T219/12</f>
        <v>466666.66666666669</v>
      </c>
      <c r="V219" s="128"/>
    </row>
    <row r="220" spans="1:22" ht="15" x14ac:dyDescent="0.2">
      <c r="A220" s="136">
        <v>51</v>
      </c>
      <c r="B220" s="139"/>
      <c r="C220" s="161">
        <v>1598273</v>
      </c>
      <c r="D220" s="144" t="s">
        <v>82</v>
      </c>
      <c r="E220" s="101"/>
      <c r="F220" s="22">
        <v>111</v>
      </c>
      <c r="G220" s="42" t="s">
        <v>19</v>
      </c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56">
        <f t="shared" ref="T220:T237" si="30">SUM(H220:S220)</f>
        <v>0</v>
      </c>
      <c r="U220" s="56">
        <f t="shared" ref="U220:U226" si="31">T220/12</f>
        <v>0</v>
      </c>
      <c r="V220" s="126">
        <f>SUM(T220:U223)</f>
        <v>5200000</v>
      </c>
    </row>
    <row r="221" spans="1:22" ht="15" customHeight="1" x14ac:dyDescent="0.2">
      <c r="A221" s="137"/>
      <c r="B221" s="134"/>
      <c r="C221" s="162"/>
      <c r="D221" s="124"/>
      <c r="E221" s="124" t="s">
        <v>108</v>
      </c>
      <c r="F221" s="20">
        <v>123</v>
      </c>
      <c r="G221" s="26" t="s">
        <v>24</v>
      </c>
      <c r="H221" s="65"/>
      <c r="I221" s="65"/>
      <c r="J221" s="65"/>
      <c r="K221" s="65"/>
      <c r="L221" s="65"/>
      <c r="M221" s="65"/>
      <c r="N221" s="65"/>
      <c r="O221" s="69"/>
      <c r="P221" s="69"/>
      <c r="Q221" s="69"/>
      <c r="R221" s="69"/>
      <c r="S221" s="69"/>
      <c r="T221" s="56">
        <f t="shared" si="30"/>
        <v>0</v>
      </c>
      <c r="U221" s="49">
        <f t="shared" si="31"/>
        <v>0</v>
      </c>
      <c r="V221" s="127"/>
    </row>
    <row r="222" spans="1:22" ht="15" customHeight="1" x14ac:dyDescent="0.2">
      <c r="A222" s="137"/>
      <c r="B222" s="134"/>
      <c r="C222" s="162"/>
      <c r="D222" s="124"/>
      <c r="E222" s="124"/>
      <c r="F222" s="16">
        <v>144</v>
      </c>
      <c r="G222" s="40" t="s">
        <v>34</v>
      </c>
      <c r="H222" s="48">
        <v>400000</v>
      </c>
      <c r="I222" s="48">
        <v>400000</v>
      </c>
      <c r="J222" s="48">
        <v>400000</v>
      </c>
      <c r="K222" s="48">
        <v>400000</v>
      </c>
      <c r="L222" s="48">
        <v>400000</v>
      </c>
      <c r="M222" s="48">
        <v>400000</v>
      </c>
      <c r="N222" s="48">
        <v>400000</v>
      </c>
      <c r="O222" s="48">
        <v>400000</v>
      </c>
      <c r="P222" s="48">
        <v>400000</v>
      </c>
      <c r="Q222" s="48">
        <v>400000</v>
      </c>
      <c r="R222" s="48">
        <v>400000</v>
      </c>
      <c r="S222" s="48">
        <v>400000</v>
      </c>
      <c r="T222" s="56">
        <f t="shared" si="30"/>
        <v>4800000</v>
      </c>
      <c r="U222" s="49">
        <f t="shared" si="31"/>
        <v>400000</v>
      </c>
      <c r="V222" s="127"/>
    </row>
    <row r="223" spans="1:22" ht="15.75" thickBot="1" x14ac:dyDescent="0.25">
      <c r="A223" s="138"/>
      <c r="B223" s="140"/>
      <c r="C223" s="163"/>
      <c r="D223" s="145"/>
      <c r="E223" s="100"/>
      <c r="F223" s="19">
        <v>199</v>
      </c>
      <c r="G223" s="46" t="s">
        <v>30</v>
      </c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54">
        <f t="shared" si="30"/>
        <v>0</v>
      </c>
      <c r="U223" s="54">
        <f t="shared" si="31"/>
        <v>0</v>
      </c>
      <c r="V223" s="128"/>
    </row>
    <row r="224" spans="1:22" ht="15" x14ac:dyDescent="0.2">
      <c r="A224" s="136">
        <v>52</v>
      </c>
      <c r="B224" s="141"/>
      <c r="C224" s="141">
        <v>1523172</v>
      </c>
      <c r="D224" s="144" t="s">
        <v>83</v>
      </c>
      <c r="E224" s="101"/>
      <c r="F224" s="22">
        <v>111</v>
      </c>
      <c r="G224" s="42" t="s">
        <v>19</v>
      </c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56">
        <f t="shared" si="30"/>
        <v>0</v>
      </c>
      <c r="U224" s="56">
        <f t="shared" si="31"/>
        <v>0</v>
      </c>
      <c r="V224" s="126">
        <f>SUM(T224:U226)</f>
        <v>22100000</v>
      </c>
    </row>
    <row r="225" spans="1:22" ht="15" x14ac:dyDescent="0.2">
      <c r="A225" s="137"/>
      <c r="B225" s="142"/>
      <c r="C225" s="142"/>
      <c r="D225" s="124"/>
      <c r="E225" s="97" t="s">
        <v>108</v>
      </c>
      <c r="F225" s="20">
        <v>113</v>
      </c>
      <c r="G225" s="26" t="s">
        <v>20</v>
      </c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56">
        <f t="shared" si="30"/>
        <v>0</v>
      </c>
      <c r="U225" s="49">
        <f t="shared" si="31"/>
        <v>0</v>
      </c>
      <c r="V225" s="127"/>
    </row>
    <row r="226" spans="1:22" ht="15.75" thickBot="1" x14ac:dyDescent="0.25">
      <c r="A226" s="137"/>
      <c r="B226" s="142"/>
      <c r="C226" s="142"/>
      <c r="D226" s="124"/>
      <c r="E226" s="97"/>
      <c r="F226" s="20">
        <v>144</v>
      </c>
      <c r="G226" s="26" t="s">
        <v>34</v>
      </c>
      <c r="H226" s="50">
        <v>1700000</v>
      </c>
      <c r="I226" s="50">
        <v>1700000</v>
      </c>
      <c r="J226" s="50">
        <v>1700000</v>
      </c>
      <c r="K226" s="50">
        <v>1700000</v>
      </c>
      <c r="L226" s="50">
        <v>1700000</v>
      </c>
      <c r="M226" s="50">
        <v>1700000</v>
      </c>
      <c r="N226" s="50">
        <v>1700000</v>
      </c>
      <c r="O226" s="50">
        <v>1700000</v>
      </c>
      <c r="P226" s="50">
        <v>1700000</v>
      </c>
      <c r="Q226" s="50">
        <v>1700000</v>
      </c>
      <c r="R226" s="50">
        <v>1700000</v>
      </c>
      <c r="S226" s="50">
        <v>1700000</v>
      </c>
      <c r="T226" s="54">
        <f t="shared" si="30"/>
        <v>20400000</v>
      </c>
      <c r="U226" s="54">
        <f t="shared" si="31"/>
        <v>1700000</v>
      </c>
      <c r="V226" s="128"/>
    </row>
    <row r="227" spans="1:22" ht="15" customHeight="1" x14ac:dyDescent="0.2">
      <c r="A227" s="136">
        <v>53</v>
      </c>
      <c r="B227" s="141"/>
      <c r="C227" s="141">
        <v>1648972</v>
      </c>
      <c r="D227" s="144" t="s">
        <v>84</v>
      </c>
      <c r="E227" s="144" t="s">
        <v>108</v>
      </c>
      <c r="F227" s="22">
        <v>111</v>
      </c>
      <c r="G227" s="42" t="s">
        <v>19</v>
      </c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56">
        <f t="shared" si="30"/>
        <v>0</v>
      </c>
      <c r="U227" s="56">
        <f t="shared" ref="U227:U228" si="32">T227/12</f>
        <v>0</v>
      </c>
      <c r="V227" s="126">
        <f>SUM(T227:U228)</f>
        <v>9100000</v>
      </c>
    </row>
    <row r="228" spans="1:22" ht="15.75" customHeight="1" thickBot="1" x14ac:dyDescent="0.25">
      <c r="A228" s="137"/>
      <c r="B228" s="142"/>
      <c r="C228" s="142"/>
      <c r="D228" s="124"/>
      <c r="E228" s="145"/>
      <c r="F228" s="20">
        <v>144</v>
      </c>
      <c r="G228" s="43" t="s">
        <v>34</v>
      </c>
      <c r="H228" s="50">
        <v>700000</v>
      </c>
      <c r="I228" s="50">
        <v>700000</v>
      </c>
      <c r="J228" s="50">
        <v>700000</v>
      </c>
      <c r="K228" s="50">
        <v>700000</v>
      </c>
      <c r="L228" s="50">
        <v>700000</v>
      </c>
      <c r="M228" s="50">
        <v>700000</v>
      </c>
      <c r="N228" s="50">
        <v>700000</v>
      </c>
      <c r="O228" s="50">
        <v>700000</v>
      </c>
      <c r="P228" s="50">
        <v>700000</v>
      </c>
      <c r="Q228" s="50">
        <v>700000</v>
      </c>
      <c r="R228" s="50">
        <v>700000</v>
      </c>
      <c r="S228" s="50">
        <v>700000</v>
      </c>
      <c r="T228" s="54">
        <f t="shared" si="30"/>
        <v>8400000</v>
      </c>
      <c r="U228" s="54">
        <f t="shared" si="32"/>
        <v>700000</v>
      </c>
      <c r="V228" s="128"/>
    </row>
    <row r="229" spans="1:22" ht="15" customHeight="1" x14ac:dyDescent="0.2">
      <c r="A229" s="136">
        <v>54</v>
      </c>
      <c r="B229" s="139"/>
      <c r="C229" s="141">
        <v>5515559</v>
      </c>
      <c r="D229" s="144" t="s">
        <v>85</v>
      </c>
      <c r="E229" s="144" t="s">
        <v>108</v>
      </c>
      <c r="F229" s="22">
        <v>144</v>
      </c>
      <c r="G229" s="26" t="s">
        <v>34</v>
      </c>
      <c r="H229" s="60">
        <v>700000</v>
      </c>
      <c r="I229" s="60">
        <v>700000</v>
      </c>
      <c r="J229" s="60">
        <v>700000</v>
      </c>
      <c r="K229" s="60">
        <v>700000</v>
      </c>
      <c r="L229" s="60">
        <v>700000</v>
      </c>
      <c r="M229" s="60">
        <v>700000</v>
      </c>
      <c r="N229" s="60">
        <v>700000</v>
      </c>
      <c r="O229" s="60">
        <v>700000</v>
      </c>
      <c r="P229" s="60">
        <v>700000</v>
      </c>
      <c r="Q229" s="60">
        <v>700000</v>
      </c>
      <c r="R229" s="60">
        <v>700000</v>
      </c>
      <c r="S229" s="60">
        <v>700000</v>
      </c>
      <c r="T229" s="56">
        <f t="shared" si="30"/>
        <v>8400000</v>
      </c>
      <c r="U229" s="56">
        <f t="shared" ref="U229" si="33">T229/12</f>
        <v>700000</v>
      </c>
      <c r="V229" s="126">
        <f>SUM(T229:U234)</f>
        <v>9100000</v>
      </c>
    </row>
    <row r="230" spans="1:22" ht="14.25" x14ac:dyDescent="0.2">
      <c r="A230" s="137"/>
      <c r="B230" s="134"/>
      <c r="C230" s="142"/>
      <c r="D230" s="124"/>
      <c r="E230" s="124"/>
      <c r="F230" s="20">
        <v>144</v>
      </c>
      <c r="G230" s="26" t="s">
        <v>26</v>
      </c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56">
        <f t="shared" si="30"/>
        <v>0</v>
      </c>
      <c r="U230" s="49"/>
      <c r="V230" s="127"/>
    </row>
    <row r="231" spans="1:22" ht="14.25" x14ac:dyDescent="0.2">
      <c r="A231" s="137"/>
      <c r="B231" s="134"/>
      <c r="C231" s="142"/>
      <c r="D231" s="124"/>
      <c r="E231" s="124"/>
      <c r="F231" s="20">
        <v>144</v>
      </c>
      <c r="G231" s="26" t="s">
        <v>22</v>
      </c>
      <c r="H231" s="48"/>
      <c r="I231" s="48"/>
      <c r="J231" s="48"/>
      <c r="K231" s="48"/>
      <c r="L231" s="48"/>
      <c r="M231" s="48"/>
      <c r="N231" s="48"/>
      <c r="O231" s="48"/>
      <c r="P231" s="48"/>
      <c r="Q231" s="60"/>
      <c r="R231" s="60"/>
      <c r="S231" s="60"/>
      <c r="T231" s="56">
        <f t="shared" si="30"/>
        <v>0</v>
      </c>
      <c r="U231" s="49">
        <f t="shared" ref="U231:U234" si="34">T231/12</f>
        <v>0</v>
      </c>
      <c r="V231" s="127"/>
    </row>
    <row r="232" spans="1:22" ht="14.25" x14ac:dyDescent="0.2">
      <c r="A232" s="137"/>
      <c r="B232" s="134"/>
      <c r="C232" s="142"/>
      <c r="D232" s="124"/>
      <c r="E232" s="124"/>
      <c r="F232" s="20">
        <v>123</v>
      </c>
      <c r="G232" s="26" t="s">
        <v>24</v>
      </c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56">
        <f t="shared" si="30"/>
        <v>0</v>
      </c>
      <c r="U232" s="49">
        <f t="shared" si="34"/>
        <v>0</v>
      </c>
      <c r="V232" s="127"/>
    </row>
    <row r="233" spans="1:22" ht="14.25" x14ac:dyDescent="0.2">
      <c r="A233" s="137"/>
      <c r="B233" s="134"/>
      <c r="C233" s="142"/>
      <c r="D233" s="124"/>
      <c r="E233" s="124"/>
      <c r="F233" s="20">
        <v>125</v>
      </c>
      <c r="G233" s="26" t="s">
        <v>33</v>
      </c>
      <c r="H233" s="77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56">
        <f t="shared" si="30"/>
        <v>0</v>
      </c>
      <c r="U233" s="49">
        <f t="shared" si="34"/>
        <v>0</v>
      </c>
      <c r="V233" s="127"/>
    </row>
    <row r="234" spans="1:22" ht="15" thickBot="1" x14ac:dyDescent="0.25">
      <c r="A234" s="138"/>
      <c r="B234" s="140"/>
      <c r="C234" s="143"/>
      <c r="D234" s="145"/>
      <c r="E234" s="145"/>
      <c r="F234" s="19">
        <v>232</v>
      </c>
      <c r="G234" s="43" t="s">
        <v>21</v>
      </c>
      <c r="H234" s="64"/>
      <c r="I234" s="64"/>
      <c r="J234" s="64"/>
      <c r="K234" s="64"/>
      <c r="L234" s="64"/>
      <c r="M234" s="64"/>
      <c r="N234" s="64"/>
      <c r="O234" s="64"/>
      <c r="P234" s="50"/>
      <c r="Q234" s="50"/>
      <c r="R234" s="64"/>
      <c r="S234" s="64"/>
      <c r="T234" s="54">
        <f t="shared" si="30"/>
        <v>0</v>
      </c>
      <c r="U234" s="54">
        <f t="shared" si="34"/>
        <v>0</v>
      </c>
      <c r="V234" s="128"/>
    </row>
    <row r="235" spans="1:22" ht="15" customHeight="1" x14ac:dyDescent="0.2">
      <c r="A235" s="136">
        <v>55</v>
      </c>
      <c r="B235" s="139"/>
      <c r="C235" s="141">
        <v>5544806</v>
      </c>
      <c r="D235" s="144" t="s">
        <v>86</v>
      </c>
      <c r="E235" s="144" t="s">
        <v>108</v>
      </c>
      <c r="F235" s="22">
        <v>111</v>
      </c>
      <c r="G235" s="42" t="s">
        <v>19</v>
      </c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56">
        <f t="shared" si="30"/>
        <v>0</v>
      </c>
      <c r="U235" s="56">
        <f t="shared" ref="U235:U237" si="35">T235/12</f>
        <v>0</v>
      </c>
      <c r="V235" s="126">
        <f>SUM(T235:U238)</f>
        <v>19391666.666666668</v>
      </c>
    </row>
    <row r="236" spans="1:22" ht="14.25" x14ac:dyDescent="0.2">
      <c r="A236" s="137"/>
      <c r="B236" s="134"/>
      <c r="C236" s="142"/>
      <c r="D236" s="124"/>
      <c r="E236" s="124"/>
      <c r="F236" s="20">
        <v>113</v>
      </c>
      <c r="G236" s="26" t="s">
        <v>20</v>
      </c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56">
        <f t="shared" si="30"/>
        <v>0</v>
      </c>
      <c r="U236" s="56">
        <f t="shared" si="35"/>
        <v>0</v>
      </c>
      <c r="V236" s="127"/>
    </row>
    <row r="237" spans="1:22" ht="14.25" x14ac:dyDescent="0.2">
      <c r="A237" s="137"/>
      <c r="B237" s="134"/>
      <c r="C237" s="142"/>
      <c r="D237" s="124"/>
      <c r="E237" s="124"/>
      <c r="F237" s="20">
        <v>144</v>
      </c>
      <c r="G237" s="26" t="s">
        <v>34</v>
      </c>
      <c r="H237" s="48">
        <v>1500000</v>
      </c>
      <c r="I237" s="48">
        <v>1500000</v>
      </c>
      <c r="J237" s="48">
        <v>1500000</v>
      </c>
      <c r="K237" s="48">
        <v>1450000</v>
      </c>
      <c r="L237" s="48">
        <v>1500000</v>
      </c>
      <c r="M237" s="48">
        <v>1500000</v>
      </c>
      <c r="N237" s="48">
        <v>1500000</v>
      </c>
      <c r="O237" s="48">
        <v>1450000</v>
      </c>
      <c r="P237" s="48">
        <v>1500000</v>
      </c>
      <c r="Q237" s="48">
        <v>1500000</v>
      </c>
      <c r="R237" s="48">
        <v>1500000</v>
      </c>
      <c r="S237" s="48">
        <v>1500000</v>
      </c>
      <c r="T237" s="56">
        <f t="shared" si="30"/>
        <v>17900000</v>
      </c>
      <c r="U237" s="49">
        <f t="shared" si="35"/>
        <v>1491666.6666666667</v>
      </c>
      <c r="V237" s="127"/>
    </row>
    <row r="238" spans="1:22" ht="15" thickBot="1" x14ac:dyDescent="0.25">
      <c r="A238" s="138"/>
      <c r="B238" s="140"/>
      <c r="C238" s="143"/>
      <c r="D238" s="145"/>
      <c r="E238" s="145"/>
      <c r="F238" s="18">
        <v>232</v>
      </c>
      <c r="G238" s="45" t="s">
        <v>21</v>
      </c>
      <c r="H238" s="61"/>
      <c r="I238" s="61"/>
      <c r="J238" s="61"/>
      <c r="K238" s="61"/>
      <c r="L238" s="61"/>
      <c r="M238" s="61"/>
      <c r="N238" s="66"/>
      <c r="O238" s="61"/>
      <c r="P238" s="61"/>
      <c r="Q238" s="61"/>
      <c r="R238" s="61"/>
      <c r="S238" s="61"/>
      <c r="T238" s="54"/>
      <c r="U238" s="54">
        <v>0</v>
      </c>
      <c r="V238" s="128"/>
    </row>
    <row r="239" spans="1:22" ht="15" x14ac:dyDescent="0.2">
      <c r="A239" s="136">
        <v>56</v>
      </c>
      <c r="B239" s="139"/>
      <c r="C239" s="141">
        <v>5515557</v>
      </c>
      <c r="D239" s="144" t="s">
        <v>87</v>
      </c>
      <c r="E239" s="101"/>
      <c r="F239" s="22">
        <v>111</v>
      </c>
      <c r="G239" s="42" t="s">
        <v>19</v>
      </c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56">
        <f>SUM(H239:S239)</f>
        <v>0</v>
      </c>
      <c r="U239" s="56">
        <f t="shared" ref="U239:U240" si="36">T239/12</f>
        <v>0</v>
      </c>
      <c r="V239" s="126">
        <f>SUM(T239:U243)</f>
        <v>2600000</v>
      </c>
    </row>
    <row r="240" spans="1:22" ht="15" x14ac:dyDescent="0.2">
      <c r="A240" s="137"/>
      <c r="B240" s="134"/>
      <c r="C240" s="142"/>
      <c r="D240" s="124"/>
      <c r="E240" s="97"/>
      <c r="F240" s="20">
        <v>113</v>
      </c>
      <c r="G240" s="26" t="s">
        <v>20</v>
      </c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56">
        <f>SUM(H240:S240)</f>
        <v>0</v>
      </c>
      <c r="U240" s="49">
        <f t="shared" si="36"/>
        <v>0</v>
      </c>
      <c r="V240" s="127"/>
    </row>
    <row r="241" spans="1:22" ht="15" x14ac:dyDescent="0.2">
      <c r="A241" s="137"/>
      <c r="B241" s="134"/>
      <c r="C241" s="142"/>
      <c r="D241" s="124"/>
      <c r="E241" s="97" t="s">
        <v>108</v>
      </c>
      <c r="F241" s="20">
        <v>131</v>
      </c>
      <c r="G241" s="26" t="s">
        <v>26</v>
      </c>
      <c r="H241" s="48"/>
      <c r="I241" s="48"/>
      <c r="J241" s="48"/>
      <c r="K241" s="48"/>
      <c r="L241" s="48"/>
      <c r="M241" s="48"/>
      <c r="N241" s="65"/>
      <c r="O241" s="48"/>
      <c r="P241" s="48"/>
      <c r="Q241" s="48"/>
      <c r="R241" s="48"/>
      <c r="S241" s="48"/>
      <c r="T241" s="56">
        <f>SUM(H241:S241)</f>
        <v>0</v>
      </c>
      <c r="U241" s="49"/>
      <c r="V241" s="127"/>
    </row>
    <row r="242" spans="1:22" ht="15" x14ac:dyDescent="0.2">
      <c r="A242" s="137"/>
      <c r="B242" s="134"/>
      <c r="C242" s="142"/>
      <c r="D242" s="124"/>
      <c r="E242" s="97"/>
      <c r="F242" s="20">
        <v>144</v>
      </c>
      <c r="G242" s="26" t="s">
        <v>34</v>
      </c>
      <c r="H242" s="48">
        <v>200000</v>
      </c>
      <c r="I242" s="48">
        <v>200000</v>
      </c>
      <c r="J242" s="48">
        <v>200000</v>
      </c>
      <c r="K242" s="48">
        <v>200000</v>
      </c>
      <c r="L242" s="48">
        <v>200000</v>
      </c>
      <c r="M242" s="48">
        <v>200000</v>
      </c>
      <c r="N242" s="48">
        <v>200000</v>
      </c>
      <c r="O242" s="48">
        <v>200000</v>
      </c>
      <c r="P242" s="48">
        <v>200000</v>
      </c>
      <c r="Q242" s="48">
        <v>200000</v>
      </c>
      <c r="R242" s="48">
        <v>200000</v>
      </c>
      <c r="S242" s="48">
        <v>200000</v>
      </c>
      <c r="T242" s="56">
        <f>SUM(H242:S242)</f>
        <v>2400000</v>
      </c>
      <c r="U242" s="49">
        <f t="shared" ref="U242" si="37">T242/12</f>
        <v>200000</v>
      </c>
      <c r="V242" s="127"/>
    </row>
    <row r="243" spans="1:22" ht="15.75" thickBot="1" x14ac:dyDescent="0.25">
      <c r="A243" s="138"/>
      <c r="B243" s="140"/>
      <c r="C243" s="143"/>
      <c r="D243" s="145"/>
      <c r="E243" s="100"/>
      <c r="F243" s="18">
        <v>232</v>
      </c>
      <c r="G243" s="45" t="s">
        <v>21</v>
      </c>
      <c r="H243" s="50"/>
      <c r="I243" s="50"/>
      <c r="J243" s="50"/>
      <c r="K243" s="50"/>
      <c r="L243" s="50"/>
      <c r="M243" s="50"/>
      <c r="N243" s="64"/>
      <c r="O243" s="50"/>
      <c r="P243" s="50"/>
      <c r="Q243" s="50"/>
      <c r="R243" s="50"/>
      <c r="S243" s="50"/>
      <c r="T243" s="54"/>
      <c r="U243" s="54">
        <v>0</v>
      </c>
      <c r="V243" s="128"/>
    </row>
    <row r="244" spans="1:22" ht="15" x14ac:dyDescent="0.2">
      <c r="A244" s="136">
        <v>57</v>
      </c>
      <c r="B244" s="139"/>
      <c r="C244" s="139">
        <v>4065359</v>
      </c>
      <c r="D244" s="144" t="s">
        <v>88</v>
      </c>
      <c r="E244" s="101"/>
      <c r="F244" s="22">
        <v>111</v>
      </c>
      <c r="G244" s="42" t="s">
        <v>19</v>
      </c>
      <c r="H244" s="67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56">
        <f t="shared" ref="T244:T254" si="38">SUM(H244:S244)</f>
        <v>0</v>
      </c>
      <c r="U244" s="56">
        <f t="shared" ref="U244:U248" si="39">T244/12</f>
        <v>0</v>
      </c>
      <c r="V244" s="126">
        <f>SUM(T244:U246)</f>
        <v>19500000</v>
      </c>
    </row>
    <row r="245" spans="1:22" ht="15" x14ac:dyDescent="0.2">
      <c r="A245" s="137"/>
      <c r="B245" s="134"/>
      <c r="C245" s="134"/>
      <c r="D245" s="124"/>
      <c r="E245" s="97" t="s">
        <v>108</v>
      </c>
      <c r="F245" s="20">
        <v>113</v>
      </c>
      <c r="G245" s="26" t="s">
        <v>20</v>
      </c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56">
        <f t="shared" si="38"/>
        <v>0</v>
      </c>
      <c r="U245" s="49">
        <f t="shared" si="39"/>
        <v>0</v>
      </c>
      <c r="V245" s="127"/>
    </row>
    <row r="246" spans="1:22" ht="15.75" thickBot="1" x14ac:dyDescent="0.25">
      <c r="A246" s="138"/>
      <c r="B246" s="140"/>
      <c r="C246" s="134"/>
      <c r="D246" s="145"/>
      <c r="E246" s="100"/>
      <c r="F246" s="18">
        <v>144</v>
      </c>
      <c r="G246" s="43" t="s">
        <v>34</v>
      </c>
      <c r="H246" s="50">
        <v>1500000</v>
      </c>
      <c r="I246" s="50">
        <v>1500000</v>
      </c>
      <c r="J246" s="50">
        <v>1500000</v>
      </c>
      <c r="K246" s="50">
        <v>1500000</v>
      </c>
      <c r="L246" s="50">
        <v>1500000</v>
      </c>
      <c r="M246" s="50">
        <v>1500000</v>
      </c>
      <c r="N246" s="50">
        <v>1500000</v>
      </c>
      <c r="O246" s="50">
        <v>1500000</v>
      </c>
      <c r="P246" s="50">
        <v>1500000</v>
      </c>
      <c r="Q246" s="50">
        <v>1500000</v>
      </c>
      <c r="R246" s="50">
        <v>1500000</v>
      </c>
      <c r="S246" s="50">
        <v>1500000</v>
      </c>
      <c r="T246" s="54">
        <f t="shared" si="38"/>
        <v>18000000</v>
      </c>
      <c r="U246" s="54">
        <f t="shared" si="39"/>
        <v>1500000</v>
      </c>
      <c r="V246" s="128"/>
    </row>
    <row r="247" spans="1:22" ht="15" x14ac:dyDescent="0.2">
      <c r="A247" s="152">
        <v>58</v>
      </c>
      <c r="B247" s="154"/>
      <c r="C247" s="154">
        <v>6290421</v>
      </c>
      <c r="D247" s="154" t="s">
        <v>89</v>
      </c>
      <c r="E247" s="102"/>
      <c r="F247" s="22">
        <v>111</v>
      </c>
      <c r="G247" s="42" t="s">
        <v>19</v>
      </c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56">
        <f t="shared" si="38"/>
        <v>0</v>
      </c>
      <c r="U247" s="56">
        <f t="shared" si="39"/>
        <v>0</v>
      </c>
      <c r="V247" s="126">
        <f>SUM(T247:U250)</f>
        <v>9100000</v>
      </c>
    </row>
    <row r="248" spans="1:22" ht="15" customHeight="1" x14ac:dyDescent="0.2">
      <c r="A248" s="153"/>
      <c r="B248" s="155"/>
      <c r="C248" s="155"/>
      <c r="D248" s="155"/>
      <c r="E248" s="155" t="s">
        <v>108</v>
      </c>
      <c r="F248" s="20">
        <v>113</v>
      </c>
      <c r="G248" s="26" t="s">
        <v>20</v>
      </c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56">
        <f t="shared" si="38"/>
        <v>0</v>
      </c>
      <c r="U248" s="49">
        <f t="shared" si="39"/>
        <v>0</v>
      </c>
      <c r="V248" s="127"/>
    </row>
    <row r="249" spans="1:22" ht="15" customHeight="1" x14ac:dyDescent="0.2">
      <c r="A249" s="153"/>
      <c r="B249" s="155"/>
      <c r="C249" s="155"/>
      <c r="D249" s="155"/>
      <c r="E249" s="155"/>
      <c r="F249" s="20">
        <v>131</v>
      </c>
      <c r="G249" s="26" t="s">
        <v>26</v>
      </c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56">
        <f t="shared" si="38"/>
        <v>0</v>
      </c>
      <c r="U249" s="49"/>
      <c r="V249" s="127"/>
    </row>
    <row r="250" spans="1:22" ht="15.75" thickBot="1" x14ac:dyDescent="0.25">
      <c r="A250" s="153"/>
      <c r="B250" s="155"/>
      <c r="C250" s="155"/>
      <c r="D250" s="155"/>
      <c r="E250" s="103"/>
      <c r="F250" s="19">
        <v>144</v>
      </c>
      <c r="G250" s="26" t="s">
        <v>34</v>
      </c>
      <c r="H250" s="50">
        <v>700000</v>
      </c>
      <c r="I250" s="50">
        <v>700000</v>
      </c>
      <c r="J250" s="50">
        <v>700000</v>
      </c>
      <c r="K250" s="50">
        <v>700000</v>
      </c>
      <c r="L250" s="50">
        <v>700000</v>
      </c>
      <c r="M250" s="50">
        <v>700000</v>
      </c>
      <c r="N250" s="50">
        <v>700000</v>
      </c>
      <c r="O250" s="50">
        <v>700000</v>
      </c>
      <c r="P250" s="50">
        <v>700000</v>
      </c>
      <c r="Q250" s="50">
        <v>700000</v>
      </c>
      <c r="R250" s="50">
        <v>700000</v>
      </c>
      <c r="S250" s="50">
        <v>700000</v>
      </c>
      <c r="T250" s="54">
        <f t="shared" si="38"/>
        <v>8400000</v>
      </c>
      <c r="U250" s="54">
        <f t="shared" ref="U250:U252" si="40">T250/12</f>
        <v>700000</v>
      </c>
      <c r="V250" s="128"/>
    </row>
    <row r="251" spans="1:22" ht="15" x14ac:dyDescent="0.2">
      <c r="A251" s="152">
        <v>59</v>
      </c>
      <c r="B251" s="141"/>
      <c r="C251" s="157">
        <v>948401</v>
      </c>
      <c r="D251" s="144" t="s">
        <v>90</v>
      </c>
      <c r="E251" s="101"/>
      <c r="F251" s="22">
        <v>111</v>
      </c>
      <c r="G251" s="42" t="s">
        <v>19</v>
      </c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56">
        <f t="shared" si="38"/>
        <v>0</v>
      </c>
      <c r="U251" s="56">
        <f t="shared" si="40"/>
        <v>0</v>
      </c>
      <c r="V251" s="126">
        <f>SUM(T251:U255)</f>
        <v>15600000</v>
      </c>
    </row>
    <row r="252" spans="1:22" ht="15" x14ac:dyDescent="0.2">
      <c r="A252" s="153"/>
      <c r="B252" s="142"/>
      <c r="C252" s="124"/>
      <c r="D252" s="124"/>
      <c r="E252" s="97"/>
      <c r="F252" s="20">
        <v>113</v>
      </c>
      <c r="G252" s="26" t="s">
        <v>20</v>
      </c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56">
        <f t="shared" si="38"/>
        <v>0</v>
      </c>
      <c r="U252" s="49">
        <f t="shared" si="40"/>
        <v>0</v>
      </c>
      <c r="V252" s="127"/>
    </row>
    <row r="253" spans="1:22" ht="15" x14ac:dyDescent="0.2">
      <c r="A253" s="153"/>
      <c r="B253" s="142"/>
      <c r="C253" s="124"/>
      <c r="D253" s="124"/>
      <c r="E253" s="97" t="s">
        <v>108</v>
      </c>
      <c r="F253" s="20">
        <v>131</v>
      </c>
      <c r="G253" s="26" t="s">
        <v>26</v>
      </c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56">
        <f t="shared" si="38"/>
        <v>0</v>
      </c>
      <c r="U253" s="49"/>
      <c r="V253" s="127"/>
    </row>
    <row r="254" spans="1:22" ht="15" x14ac:dyDescent="0.2">
      <c r="A254" s="153"/>
      <c r="B254" s="142"/>
      <c r="C254" s="124"/>
      <c r="D254" s="124"/>
      <c r="E254" s="97"/>
      <c r="F254" s="20">
        <v>144</v>
      </c>
      <c r="G254" s="26" t="s">
        <v>34</v>
      </c>
      <c r="H254" s="48">
        <v>1200000</v>
      </c>
      <c r="I254" s="48">
        <v>1200000</v>
      </c>
      <c r="J254" s="48">
        <v>1200000</v>
      </c>
      <c r="K254" s="48">
        <v>1200000</v>
      </c>
      <c r="L254" s="48">
        <v>1200000</v>
      </c>
      <c r="M254" s="48">
        <v>1200000</v>
      </c>
      <c r="N254" s="48">
        <v>1200000</v>
      </c>
      <c r="O254" s="48">
        <v>1200000</v>
      </c>
      <c r="P254" s="48">
        <v>1200000</v>
      </c>
      <c r="Q254" s="48">
        <v>1200000</v>
      </c>
      <c r="R254" s="48">
        <v>1200000</v>
      </c>
      <c r="S254" s="48">
        <v>1200000</v>
      </c>
      <c r="T254" s="56">
        <f t="shared" si="38"/>
        <v>14400000</v>
      </c>
      <c r="U254" s="49">
        <f t="shared" ref="U254" si="41">T254/12</f>
        <v>1200000</v>
      </c>
      <c r="V254" s="127"/>
    </row>
    <row r="255" spans="1:22" ht="15.75" thickBot="1" x14ac:dyDescent="0.25">
      <c r="A255" s="156"/>
      <c r="B255" s="143"/>
      <c r="C255" s="145"/>
      <c r="D255" s="145"/>
      <c r="E255" s="92"/>
      <c r="F255" s="23">
        <v>232</v>
      </c>
      <c r="G255" s="46" t="s">
        <v>21</v>
      </c>
      <c r="H255" s="66"/>
      <c r="I255" s="66"/>
      <c r="J255" s="66"/>
      <c r="K255" s="66"/>
      <c r="L255" s="66"/>
      <c r="M255" s="66"/>
      <c r="N255" s="66"/>
      <c r="O255" s="66"/>
      <c r="P255" s="62"/>
      <c r="Q255" s="70"/>
      <c r="R255" s="70"/>
      <c r="S255" s="70"/>
      <c r="T255" s="54"/>
      <c r="U255" s="54">
        <v>0</v>
      </c>
      <c r="V255" s="128"/>
    </row>
    <row r="256" spans="1:22" ht="15" x14ac:dyDescent="0.2">
      <c r="A256" s="136">
        <v>60</v>
      </c>
      <c r="B256" s="146"/>
      <c r="C256" s="158">
        <v>4723249</v>
      </c>
      <c r="D256" s="122" t="s">
        <v>110</v>
      </c>
      <c r="E256" s="109"/>
      <c r="F256" s="22">
        <v>111</v>
      </c>
      <c r="G256" s="42" t="s">
        <v>19</v>
      </c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56">
        <f>SUM(H256:S256)</f>
        <v>0</v>
      </c>
      <c r="U256" s="56">
        <f t="shared" ref="U256:U258" si="42">T256/12</f>
        <v>0</v>
      </c>
      <c r="V256" s="126">
        <f>SUM(T256:U259)</f>
        <v>19500000</v>
      </c>
    </row>
    <row r="257" spans="1:22" ht="15" customHeight="1" x14ac:dyDescent="0.2">
      <c r="A257" s="137"/>
      <c r="B257" s="147"/>
      <c r="C257" s="159"/>
      <c r="D257" s="121"/>
      <c r="E257" s="121" t="s">
        <v>108</v>
      </c>
      <c r="F257" s="20">
        <v>113</v>
      </c>
      <c r="G257" s="26" t="s">
        <v>20</v>
      </c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56">
        <f>SUM(H257:S257)</f>
        <v>0</v>
      </c>
      <c r="U257" s="49">
        <f t="shared" si="42"/>
        <v>0</v>
      </c>
      <c r="V257" s="127"/>
    </row>
    <row r="258" spans="1:22" ht="15" customHeight="1" x14ac:dyDescent="0.2">
      <c r="A258" s="137"/>
      <c r="B258" s="147"/>
      <c r="C258" s="159"/>
      <c r="D258" s="121"/>
      <c r="E258" s="121"/>
      <c r="F258" s="20">
        <v>144</v>
      </c>
      <c r="G258" s="26" t="s">
        <v>34</v>
      </c>
      <c r="H258" s="48">
        <v>1500000</v>
      </c>
      <c r="I258" s="48">
        <v>1500000</v>
      </c>
      <c r="J258" s="48">
        <v>1500000</v>
      </c>
      <c r="K258" s="48">
        <v>1500000</v>
      </c>
      <c r="L258" s="48">
        <v>1500000</v>
      </c>
      <c r="M258" s="48">
        <v>1500000</v>
      </c>
      <c r="N258" s="48">
        <v>1500000</v>
      </c>
      <c r="O258" s="48">
        <v>1500000</v>
      </c>
      <c r="P258" s="48">
        <v>1500000</v>
      </c>
      <c r="Q258" s="48">
        <v>1500000</v>
      </c>
      <c r="R258" s="48">
        <v>1500000</v>
      </c>
      <c r="S258" s="48">
        <v>1500000</v>
      </c>
      <c r="T258" s="56">
        <f>SUM(H258:S258)</f>
        <v>18000000</v>
      </c>
      <c r="U258" s="49">
        <f t="shared" si="42"/>
        <v>1500000</v>
      </c>
      <c r="V258" s="127"/>
    </row>
    <row r="259" spans="1:22" ht="15.75" thickBot="1" x14ac:dyDescent="0.25">
      <c r="A259" s="138"/>
      <c r="B259" s="148"/>
      <c r="C259" s="160"/>
      <c r="D259" s="125"/>
      <c r="E259" s="110"/>
      <c r="F259" s="18">
        <v>232</v>
      </c>
      <c r="G259" s="47" t="s">
        <v>21</v>
      </c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4"/>
      <c r="U259" s="54">
        <v>0</v>
      </c>
      <c r="V259" s="128"/>
    </row>
    <row r="260" spans="1:22" ht="15" x14ac:dyDescent="0.2">
      <c r="A260" s="136">
        <v>61</v>
      </c>
      <c r="B260" s="139"/>
      <c r="C260" s="139">
        <v>3588592</v>
      </c>
      <c r="D260" s="164" t="s">
        <v>91</v>
      </c>
      <c r="E260" s="104"/>
      <c r="F260" s="22">
        <v>111</v>
      </c>
      <c r="G260" s="42" t="s">
        <v>19</v>
      </c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56">
        <f t="shared" ref="T260:T265" si="43">SUM(H260:S260)</f>
        <v>0</v>
      </c>
      <c r="U260" s="56">
        <f t="shared" ref="U260:U265" si="44">T260/12</f>
        <v>0</v>
      </c>
      <c r="V260" s="126">
        <f>SUM(T260:U262)</f>
        <v>22100000</v>
      </c>
    </row>
    <row r="261" spans="1:22" ht="15" x14ac:dyDescent="0.2">
      <c r="A261" s="137"/>
      <c r="B261" s="134"/>
      <c r="C261" s="134"/>
      <c r="D261" s="165"/>
      <c r="E261" s="99" t="s">
        <v>108</v>
      </c>
      <c r="F261" s="20">
        <v>113</v>
      </c>
      <c r="G261" s="26" t="s">
        <v>20</v>
      </c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56">
        <f t="shared" si="43"/>
        <v>0</v>
      </c>
      <c r="U261" s="49">
        <f t="shared" si="44"/>
        <v>0</v>
      </c>
      <c r="V261" s="127"/>
    </row>
    <row r="262" spans="1:22" ht="15.75" thickBot="1" x14ac:dyDescent="0.25">
      <c r="A262" s="137"/>
      <c r="B262" s="134"/>
      <c r="C262" s="134"/>
      <c r="D262" s="165"/>
      <c r="E262" s="99"/>
      <c r="F262" s="20">
        <v>144</v>
      </c>
      <c r="G262" s="26" t="s">
        <v>34</v>
      </c>
      <c r="H262" s="50">
        <v>1700000</v>
      </c>
      <c r="I262" s="50">
        <v>1700000</v>
      </c>
      <c r="J262" s="50">
        <v>1700000</v>
      </c>
      <c r="K262" s="50">
        <v>1700000</v>
      </c>
      <c r="L262" s="50">
        <v>1700000</v>
      </c>
      <c r="M262" s="50">
        <v>1700000</v>
      </c>
      <c r="N262" s="50">
        <v>1700000</v>
      </c>
      <c r="O262" s="50">
        <v>1700000</v>
      </c>
      <c r="P262" s="50">
        <v>1700000</v>
      </c>
      <c r="Q262" s="50">
        <v>1700000</v>
      </c>
      <c r="R262" s="50">
        <v>1700000</v>
      </c>
      <c r="S262" s="50">
        <v>1700000</v>
      </c>
      <c r="T262" s="54">
        <f t="shared" si="43"/>
        <v>20400000</v>
      </c>
      <c r="U262" s="54">
        <f t="shared" si="44"/>
        <v>1700000</v>
      </c>
      <c r="V262" s="128"/>
    </row>
    <row r="263" spans="1:22" ht="15" customHeight="1" x14ac:dyDescent="0.2">
      <c r="A263" s="136">
        <v>62</v>
      </c>
      <c r="B263" s="139"/>
      <c r="C263" s="161">
        <v>2291178</v>
      </c>
      <c r="D263" s="144" t="s">
        <v>92</v>
      </c>
      <c r="E263" s="144" t="s">
        <v>108</v>
      </c>
      <c r="F263" s="22">
        <v>111</v>
      </c>
      <c r="G263" s="42" t="s">
        <v>19</v>
      </c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56">
        <f t="shared" si="43"/>
        <v>0</v>
      </c>
      <c r="U263" s="56">
        <f t="shared" si="44"/>
        <v>0</v>
      </c>
      <c r="V263" s="126">
        <f>SUM(T263:U266)</f>
        <v>5200000</v>
      </c>
    </row>
    <row r="264" spans="1:22" ht="14.25" x14ac:dyDescent="0.2">
      <c r="A264" s="137"/>
      <c r="B264" s="134"/>
      <c r="C264" s="162"/>
      <c r="D264" s="124"/>
      <c r="E264" s="124"/>
      <c r="F264" s="20">
        <v>113</v>
      </c>
      <c r="G264" s="26" t="s">
        <v>20</v>
      </c>
      <c r="H264" s="48"/>
      <c r="I264" s="48"/>
      <c r="J264" s="65"/>
      <c r="K264" s="48"/>
      <c r="L264" s="48"/>
      <c r="M264" s="48"/>
      <c r="N264" s="48"/>
      <c r="O264" s="48"/>
      <c r="P264" s="48"/>
      <c r="Q264" s="48"/>
      <c r="R264" s="48"/>
      <c r="S264" s="48"/>
      <c r="T264" s="56">
        <f t="shared" si="43"/>
        <v>0</v>
      </c>
      <c r="U264" s="49">
        <f t="shared" si="44"/>
        <v>0</v>
      </c>
      <c r="V264" s="127"/>
    </row>
    <row r="265" spans="1:22" ht="15" customHeight="1" x14ac:dyDescent="0.2">
      <c r="A265" s="137"/>
      <c r="B265" s="134"/>
      <c r="C265" s="162"/>
      <c r="D265" s="124"/>
      <c r="E265" s="124"/>
      <c r="F265" s="20">
        <v>144</v>
      </c>
      <c r="G265" s="26" t="s">
        <v>34</v>
      </c>
      <c r="H265" s="48">
        <v>400000</v>
      </c>
      <c r="I265" s="48">
        <v>400000</v>
      </c>
      <c r="J265" s="48">
        <v>400000</v>
      </c>
      <c r="K265" s="48">
        <v>400000</v>
      </c>
      <c r="L265" s="48">
        <v>400000</v>
      </c>
      <c r="M265" s="48">
        <v>400000</v>
      </c>
      <c r="N265" s="48">
        <v>400000</v>
      </c>
      <c r="O265" s="48">
        <v>400000</v>
      </c>
      <c r="P265" s="48">
        <v>400000</v>
      </c>
      <c r="Q265" s="48">
        <v>400000</v>
      </c>
      <c r="R265" s="48">
        <v>400000</v>
      </c>
      <c r="S265" s="48">
        <v>400000</v>
      </c>
      <c r="T265" s="56">
        <f t="shared" si="43"/>
        <v>4800000</v>
      </c>
      <c r="U265" s="49">
        <f t="shared" si="44"/>
        <v>400000</v>
      </c>
      <c r="V265" s="127"/>
    </row>
    <row r="266" spans="1:22" ht="15" thickBot="1" x14ac:dyDescent="0.25">
      <c r="A266" s="138"/>
      <c r="B266" s="140"/>
      <c r="C266" s="163"/>
      <c r="D266" s="145"/>
      <c r="E266" s="145"/>
      <c r="F266" s="19">
        <v>232</v>
      </c>
      <c r="G266" s="46" t="s">
        <v>21</v>
      </c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54"/>
      <c r="U266" s="54">
        <v>0</v>
      </c>
      <c r="V266" s="128"/>
    </row>
    <row r="267" spans="1:22" ht="15" x14ac:dyDescent="0.2">
      <c r="A267" s="136">
        <v>63</v>
      </c>
      <c r="B267" s="139"/>
      <c r="C267" s="161">
        <v>4472772</v>
      </c>
      <c r="D267" s="144" t="s">
        <v>93</v>
      </c>
      <c r="E267" s="101"/>
      <c r="F267" s="22">
        <v>111</v>
      </c>
      <c r="G267" s="42" t="s">
        <v>19</v>
      </c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56">
        <f>SUM(H267:S267)</f>
        <v>0</v>
      </c>
      <c r="U267" s="56">
        <f t="shared" ref="U267:U268" si="45">T267/12</f>
        <v>0</v>
      </c>
      <c r="V267" s="126">
        <f>SUM(T267:U271)</f>
        <v>2925000</v>
      </c>
    </row>
    <row r="268" spans="1:22" ht="15" x14ac:dyDescent="0.2">
      <c r="A268" s="137"/>
      <c r="B268" s="134"/>
      <c r="C268" s="162"/>
      <c r="D268" s="124"/>
      <c r="E268" s="97"/>
      <c r="F268" s="20">
        <v>123</v>
      </c>
      <c r="G268" s="26" t="s">
        <v>24</v>
      </c>
      <c r="H268" s="48"/>
      <c r="I268" s="48"/>
      <c r="J268" s="48"/>
      <c r="K268" s="48"/>
      <c r="L268" s="48"/>
      <c r="M268" s="48"/>
      <c r="N268" s="48"/>
      <c r="O268" s="69"/>
      <c r="P268" s="69"/>
      <c r="Q268" s="69"/>
      <c r="R268" s="69"/>
      <c r="S268" s="69"/>
      <c r="T268" s="56">
        <f>SUM(H268:S268)</f>
        <v>0</v>
      </c>
      <c r="U268" s="49">
        <f t="shared" si="45"/>
        <v>0</v>
      </c>
      <c r="V268" s="127"/>
    </row>
    <row r="269" spans="1:22" ht="15" x14ac:dyDescent="0.2">
      <c r="A269" s="137"/>
      <c r="B269" s="134"/>
      <c r="C269" s="162"/>
      <c r="D269" s="124"/>
      <c r="E269" s="97" t="s">
        <v>108</v>
      </c>
      <c r="F269" s="20">
        <v>131</v>
      </c>
      <c r="G269" s="26" t="s">
        <v>29</v>
      </c>
      <c r="H269" s="48"/>
      <c r="I269" s="48"/>
      <c r="J269" s="48"/>
      <c r="K269" s="48"/>
      <c r="L269" s="48"/>
      <c r="M269" s="48"/>
      <c r="N269" s="48"/>
      <c r="O269" s="69"/>
      <c r="P269" s="69"/>
      <c r="Q269" s="69"/>
      <c r="R269" s="69"/>
      <c r="S269" s="69"/>
      <c r="T269" s="56">
        <f>SUM(H269:S269)</f>
        <v>0</v>
      </c>
      <c r="U269" s="49"/>
      <c r="V269" s="127"/>
    </row>
    <row r="270" spans="1:22" ht="14.25" customHeight="1" x14ac:dyDescent="0.2">
      <c r="A270" s="137"/>
      <c r="B270" s="134"/>
      <c r="C270" s="162"/>
      <c r="D270" s="124"/>
      <c r="E270" s="91"/>
      <c r="F270" s="16">
        <v>144</v>
      </c>
      <c r="G270" s="26" t="s">
        <v>34</v>
      </c>
      <c r="H270" s="48">
        <v>0</v>
      </c>
      <c r="I270" s="48">
        <v>0</v>
      </c>
      <c r="J270" s="48">
        <v>300000</v>
      </c>
      <c r="K270" s="48">
        <v>300000</v>
      </c>
      <c r="L270" s="48">
        <v>300000</v>
      </c>
      <c r="M270" s="48">
        <v>300000</v>
      </c>
      <c r="N270" s="48">
        <v>300000</v>
      </c>
      <c r="O270" s="48">
        <v>300000</v>
      </c>
      <c r="P270" s="48">
        <v>300000</v>
      </c>
      <c r="Q270" s="48">
        <v>300000</v>
      </c>
      <c r="R270" s="48">
        <v>300000</v>
      </c>
      <c r="S270" s="48">
        <v>0</v>
      </c>
      <c r="T270" s="56">
        <f>SUM(H270:S270)</f>
        <v>2700000</v>
      </c>
      <c r="U270" s="49">
        <f>T270/12</f>
        <v>225000</v>
      </c>
      <c r="V270" s="127"/>
    </row>
    <row r="271" spans="1:22" ht="14.25" customHeight="1" thickBot="1" x14ac:dyDescent="0.25">
      <c r="A271" s="138"/>
      <c r="B271" s="140"/>
      <c r="C271" s="163"/>
      <c r="D271" s="145"/>
      <c r="E271" s="92"/>
      <c r="F271" s="23">
        <v>232</v>
      </c>
      <c r="G271" s="46" t="s">
        <v>21</v>
      </c>
      <c r="H271" s="64"/>
      <c r="I271" s="64"/>
      <c r="J271" s="64"/>
      <c r="K271" s="64"/>
      <c r="L271" s="64"/>
      <c r="M271" s="64"/>
      <c r="N271" s="64"/>
      <c r="O271" s="64"/>
      <c r="P271" s="66"/>
      <c r="Q271" s="66"/>
      <c r="R271" s="66"/>
      <c r="S271" s="66"/>
      <c r="T271" s="54"/>
      <c r="U271" s="54">
        <v>0</v>
      </c>
      <c r="V271" s="128"/>
    </row>
    <row r="272" spans="1:22" ht="15" x14ac:dyDescent="0.2">
      <c r="A272" s="136">
        <v>64</v>
      </c>
      <c r="B272" s="139"/>
      <c r="C272" s="161">
        <v>2003168</v>
      </c>
      <c r="D272" s="144" t="s">
        <v>94</v>
      </c>
      <c r="E272" s="101"/>
      <c r="F272" s="22">
        <v>111</v>
      </c>
      <c r="G272" s="42" t="s">
        <v>19</v>
      </c>
      <c r="H272" s="74"/>
      <c r="I272" s="74"/>
      <c r="J272" s="74"/>
      <c r="K272" s="74"/>
      <c r="L272" s="74"/>
      <c r="M272" s="75"/>
      <c r="N272" s="76"/>
      <c r="O272" s="76"/>
      <c r="P272" s="76"/>
      <c r="Q272" s="76"/>
      <c r="R272" s="76"/>
      <c r="S272" s="76"/>
      <c r="T272" s="56">
        <f t="shared" ref="T272:T278" si="46">SUM(H272:S272)</f>
        <v>0</v>
      </c>
      <c r="U272" s="56">
        <f t="shared" ref="U272:U275" si="47">T272/12</f>
        <v>0</v>
      </c>
      <c r="V272" s="127">
        <f>SUM(T272:U278)</f>
        <v>22100000</v>
      </c>
    </row>
    <row r="273" spans="1:22" ht="15" x14ac:dyDescent="0.2">
      <c r="A273" s="137"/>
      <c r="B273" s="134"/>
      <c r="C273" s="162"/>
      <c r="D273" s="124"/>
      <c r="E273" s="97"/>
      <c r="F273" s="20">
        <v>113</v>
      </c>
      <c r="G273" s="26" t="s">
        <v>20</v>
      </c>
      <c r="H273" s="48"/>
      <c r="I273" s="48"/>
      <c r="J273" s="48"/>
      <c r="K273" s="48"/>
      <c r="L273" s="48"/>
      <c r="M273" s="48"/>
      <c r="N273" s="65"/>
      <c r="O273" s="48"/>
      <c r="P273" s="48"/>
      <c r="Q273" s="48"/>
      <c r="R273" s="48"/>
      <c r="S273" s="48"/>
      <c r="T273" s="56">
        <f t="shared" si="46"/>
        <v>0</v>
      </c>
      <c r="U273" s="49">
        <f t="shared" si="47"/>
        <v>0</v>
      </c>
      <c r="V273" s="127"/>
    </row>
    <row r="274" spans="1:22" ht="15" x14ac:dyDescent="0.2">
      <c r="A274" s="137"/>
      <c r="B274" s="134"/>
      <c r="C274" s="162"/>
      <c r="D274" s="124"/>
      <c r="E274" s="97"/>
      <c r="F274" s="20">
        <v>123</v>
      </c>
      <c r="G274" s="26" t="s">
        <v>24</v>
      </c>
      <c r="H274" s="77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56">
        <f t="shared" si="46"/>
        <v>0</v>
      </c>
      <c r="U274" s="49">
        <f t="shared" si="47"/>
        <v>0</v>
      </c>
      <c r="V274" s="127"/>
    </row>
    <row r="275" spans="1:22" ht="15" x14ac:dyDescent="0.2">
      <c r="A275" s="137"/>
      <c r="B275" s="134"/>
      <c r="C275" s="162"/>
      <c r="D275" s="124"/>
      <c r="E275" s="97" t="s">
        <v>108</v>
      </c>
      <c r="F275" s="20">
        <v>125</v>
      </c>
      <c r="G275" s="26" t="s">
        <v>33</v>
      </c>
      <c r="H275" s="77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56">
        <f t="shared" si="46"/>
        <v>0</v>
      </c>
      <c r="U275" s="49">
        <f t="shared" si="47"/>
        <v>0</v>
      </c>
      <c r="V275" s="127"/>
    </row>
    <row r="276" spans="1:22" ht="15" x14ac:dyDescent="0.2">
      <c r="A276" s="137"/>
      <c r="B276" s="134"/>
      <c r="C276" s="162"/>
      <c r="D276" s="124"/>
      <c r="E276" s="97"/>
      <c r="F276" s="20">
        <v>131</v>
      </c>
      <c r="G276" s="26" t="s">
        <v>31</v>
      </c>
      <c r="H276" s="48"/>
      <c r="I276" s="48"/>
      <c r="J276" s="48"/>
      <c r="K276" s="48"/>
      <c r="L276" s="48"/>
      <c r="M276" s="48"/>
      <c r="N276" s="48"/>
      <c r="O276" s="78"/>
      <c r="P276" s="78"/>
      <c r="Q276" s="78"/>
      <c r="R276" s="60"/>
      <c r="S276" s="60"/>
      <c r="T276" s="56">
        <f t="shared" si="46"/>
        <v>0</v>
      </c>
      <c r="U276" s="49"/>
      <c r="V276" s="127"/>
    </row>
    <row r="277" spans="1:22" ht="15" x14ac:dyDescent="0.2">
      <c r="A277" s="137"/>
      <c r="B277" s="134"/>
      <c r="C277" s="162"/>
      <c r="D277" s="124"/>
      <c r="E277" s="97"/>
      <c r="F277" s="20">
        <v>144</v>
      </c>
      <c r="G277" s="26" t="s">
        <v>95</v>
      </c>
      <c r="H277" s="48">
        <v>1700000</v>
      </c>
      <c r="I277" s="48">
        <v>1700000</v>
      </c>
      <c r="J277" s="48">
        <v>1700000</v>
      </c>
      <c r="K277" s="48">
        <v>1700000</v>
      </c>
      <c r="L277" s="48">
        <v>1700000</v>
      </c>
      <c r="M277" s="48">
        <v>1700000</v>
      </c>
      <c r="N277" s="48">
        <v>1700000</v>
      </c>
      <c r="O277" s="48">
        <v>1700000</v>
      </c>
      <c r="P277" s="48">
        <v>1700000</v>
      </c>
      <c r="Q277" s="48">
        <v>1700000</v>
      </c>
      <c r="R277" s="48">
        <v>1700000</v>
      </c>
      <c r="S277" s="48">
        <v>1700000</v>
      </c>
      <c r="T277" s="49">
        <f t="shared" si="46"/>
        <v>20400000</v>
      </c>
      <c r="U277" s="49">
        <f t="shared" ref="U277:U278" si="48">T277/12</f>
        <v>1700000</v>
      </c>
      <c r="V277" s="127"/>
    </row>
    <row r="278" spans="1:22" ht="15.75" thickBot="1" x14ac:dyDescent="0.25">
      <c r="A278" s="138"/>
      <c r="B278" s="140"/>
      <c r="C278" s="163"/>
      <c r="D278" s="145"/>
      <c r="E278" s="97"/>
      <c r="F278" s="20">
        <v>199</v>
      </c>
      <c r="G278" s="26" t="s">
        <v>30</v>
      </c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62">
        <f t="shared" si="46"/>
        <v>0</v>
      </c>
      <c r="U278" s="54">
        <f t="shared" si="48"/>
        <v>0</v>
      </c>
      <c r="V278" s="128"/>
    </row>
    <row r="279" spans="1:22" ht="15" x14ac:dyDescent="0.2">
      <c r="A279" s="136">
        <v>65</v>
      </c>
      <c r="B279" s="141"/>
      <c r="C279" s="141">
        <v>4065367</v>
      </c>
      <c r="D279" s="144" t="s">
        <v>96</v>
      </c>
      <c r="E279" s="101"/>
      <c r="F279" s="22">
        <v>111</v>
      </c>
      <c r="G279" s="42" t="s">
        <v>19</v>
      </c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56">
        <f t="shared" ref="T279:T310" si="49">SUM(H279:S279)</f>
        <v>0</v>
      </c>
      <c r="U279" s="56">
        <f t="shared" ref="U279:U281" si="50">T279/12</f>
        <v>0</v>
      </c>
      <c r="V279" s="126">
        <f>SUM(T279:U281)</f>
        <v>13000000</v>
      </c>
    </row>
    <row r="280" spans="1:22" ht="15" x14ac:dyDescent="0.2">
      <c r="A280" s="137"/>
      <c r="B280" s="142"/>
      <c r="C280" s="142"/>
      <c r="D280" s="124"/>
      <c r="E280" s="97" t="s">
        <v>108</v>
      </c>
      <c r="F280" s="20">
        <v>113</v>
      </c>
      <c r="G280" s="26" t="s">
        <v>20</v>
      </c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56">
        <f t="shared" si="49"/>
        <v>0</v>
      </c>
      <c r="U280" s="49">
        <f t="shared" si="50"/>
        <v>0</v>
      </c>
      <c r="V280" s="127"/>
    </row>
    <row r="281" spans="1:22" ht="15.75" thickBot="1" x14ac:dyDescent="0.25">
      <c r="A281" s="137"/>
      <c r="B281" s="142"/>
      <c r="C281" s="142"/>
      <c r="D281" s="124"/>
      <c r="E281" s="97"/>
      <c r="F281" s="20">
        <v>144</v>
      </c>
      <c r="G281" s="26" t="s">
        <v>34</v>
      </c>
      <c r="H281" s="50">
        <v>1000000</v>
      </c>
      <c r="I281" s="50">
        <v>1000000</v>
      </c>
      <c r="J281" s="50">
        <v>1000000</v>
      </c>
      <c r="K281" s="50">
        <v>1000000</v>
      </c>
      <c r="L281" s="50">
        <v>1000000</v>
      </c>
      <c r="M281" s="50">
        <v>1000000</v>
      </c>
      <c r="N281" s="50">
        <v>1000000</v>
      </c>
      <c r="O281" s="50">
        <v>1000000</v>
      </c>
      <c r="P281" s="50">
        <v>1000000</v>
      </c>
      <c r="Q281" s="50">
        <v>1000000</v>
      </c>
      <c r="R281" s="50">
        <v>1000000</v>
      </c>
      <c r="S281" s="50">
        <v>1000000</v>
      </c>
      <c r="T281" s="54">
        <f t="shared" si="49"/>
        <v>12000000</v>
      </c>
      <c r="U281" s="54">
        <f t="shared" si="50"/>
        <v>1000000</v>
      </c>
      <c r="V281" s="128"/>
    </row>
    <row r="282" spans="1:22" ht="15" x14ac:dyDescent="0.2">
      <c r="A282" s="136">
        <v>66</v>
      </c>
      <c r="B282" s="139"/>
      <c r="C282" s="141">
        <v>6659615</v>
      </c>
      <c r="D282" s="144" t="s">
        <v>97</v>
      </c>
      <c r="E282" s="101"/>
      <c r="F282" s="22">
        <v>111</v>
      </c>
      <c r="G282" s="42" t="s">
        <v>19</v>
      </c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56">
        <f t="shared" si="49"/>
        <v>0</v>
      </c>
      <c r="U282" s="56">
        <f t="shared" ref="U282:U284" si="51">T282/12</f>
        <v>0</v>
      </c>
      <c r="V282" s="126">
        <f>SUM(T282:U284)</f>
        <v>19500000</v>
      </c>
    </row>
    <row r="283" spans="1:22" ht="15" x14ac:dyDescent="0.2">
      <c r="A283" s="137"/>
      <c r="B283" s="134"/>
      <c r="C283" s="142"/>
      <c r="D283" s="124"/>
      <c r="E283" s="97" t="s">
        <v>108</v>
      </c>
      <c r="F283" s="20">
        <v>123</v>
      </c>
      <c r="G283" s="26" t="s">
        <v>24</v>
      </c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56">
        <f t="shared" si="49"/>
        <v>0</v>
      </c>
      <c r="U283" s="49">
        <f t="shared" si="51"/>
        <v>0</v>
      </c>
      <c r="V283" s="127"/>
    </row>
    <row r="284" spans="1:22" ht="15.75" thickBot="1" x14ac:dyDescent="0.25">
      <c r="A284" s="137"/>
      <c r="B284" s="134"/>
      <c r="C284" s="142"/>
      <c r="D284" s="124"/>
      <c r="E284" s="97"/>
      <c r="F284" s="20">
        <v>144</v>
      </c>
      <c r="G284" s="46" t="s">
        <v>95</v>
      </c>
      <c r="H284" s="50">
        <v>1500000</v>
      </c>
      <c r="I284" s="50">
        <v>1500000</v>
      </c>
      <c r="J284" s="50">
        <v>1500000</v>
      </c>
      <c r="K284" s="50">
        <v>1500000</v>
      </c>
      <c r="L284" s="50">
        <v>1500000</v>
      </c>
      <c r="M284" s="50">
        <v>1500000</v>
      </c>
      <c r="N284" s="50">
        <v>1500000</v>
      </c>
      <c r="O284" s="50">
        <v>1500000</v>
      </c>
      <c r="P284" s="50">
        <v>1500000</v>
      </c>
      <c r="Q284" s="50">
        <v>1500000</v>
      </c>
      <c r="R284" s="50">
        <v>1500000</v>
      </c>
      <c r="S284" s="50">
        <v>1500000</v>
      </c>
      <c r="T284" s="54">
        <f t="shared" si="49"/>
        <v>18000000</v>
      </c>
      <c r="U284" s="54">
        <f t="shared" si="51"/>
        <v>1500000</v>
      </c>
      <c r="V284" s="128"/>
    </row>
    <row r="285" spans="1:22" ht="14.25" customHeight="1" x14ac:dyDescent="0.2">
      <c r="A285" s="136">
        <v>67</v>
      </c>
      <c r="B285" s="141"/>
      <c r="C285" s="141">
        <v>1036811</v>
      </c>
      <c r="D285" s="144" t="s">
        <v>98</v>
      </c>
      <c r="E285" s="101"/>
      <c r="F285" s="22">
        <v>111</v>
      </c>
      <c r="G285" s="42" t="s">
        <v>19</v>
      </c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56">
        <f t="shared" si="49"/>
        <v>0</v>
      </c>
      <c r="U285" s="56">
        <f t="shared" ref="U285:U287" si="52">T285/12</f>
        <v>0</v>
      </c>
      <c r="V285" s="126">
        <f>SUM(T285:U289)</f>
        <v>6500000</v>
      </c>
    </row>
    <row r="286" spans="1:22" ht="14.25" customHeight="1" x14ac:dyDescent="0.2">
      <c r="A286" s="137"/>
      <c r="B286" s="142"/>
      <c r="C286" s="142"/>
      <c r="D286" s="124"/>
      <c r="E286" s="97"/>
      <c r="F286" s="20">
        <v>123</v>
      </c>
      <c r="G286" s="26" t="s">
        <v>24</v>
      </c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56">
        <f t="shared" si="49"/>
        <v>0</v>
      </c>
      <c r="U286" s="49">
        <f t="shared" si="52"/>
        <v>0</v>
      </c>
      <c r="V286" s="127"/>
    </row>
    <row r="287" spans="1:22" ht="14.25" customHeight="1" x14ac:dyDescent="0.2">
      <c r="A287" s="137"/>
      <c r="B287" s="142"/>
      <c r="C287" s="142"/>
      <c r="D287" s="124"/>
      <c r="E287" s="97" t="s">
        <v>108</v>
      </c>
      <c r="F287" s="20">
        <v>125</v>
      </c>
      <c r="G287" s="26" t="s">
        <v>33</v>
      </c>
      <c r="H287" s="77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56">
        <f t="shared" si="49"/>
        <v>0</v>
      </c>
      <c r="U287" s="49">
        <f t="shared" si="52"/>
        <v>0</v>
      </c>
      <c r="V287" s="127"/>
    </row>
    <row r="288" spans="1:22" ht="14.25" customHeight="1" x14ac:dyDescent="0.2">
      <c r="A288" s="137"/>
      <c r="B288" s="142"/>
      <c r="C288" s="142"/>
      <c r="D288" s="124"/>
      <c r="E288" s="97"/>
      <c r="F288" s="20">
        <v>131</v>
      </c>
      <c r="G288" s="26" t="s">
        <v>26</v>
      </c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56">
        <f t="shared" si="49"/>
        <v>0</v>
      </c>
      <c r="U288" s="49"/>
      <c r="V288" s="127"/>
    </row>
    <row r="289" spans="1:22" ht="15" customHeight="1" thickBot="1" x14ac:dyDescent="0.25">
      <c r="A289" s="138"/>
      <c r="B289" s="143"/>
      <c r="C289" s="143"/>
      <c r="D289" s="124"/>
      <c r="E289" s="97"/>
      <c r="F289" s="20">
        <v>144</v>
      </c>
      <c r="G289" s="26" t="s">
        <v>95</v>
      </c>
      <c r="H289" s="50">
        <v>500000</v>
      </c>
      <c r="I289" s="50">
        <v>500000</v>
      </c>
      <c r="J289" s="50">
        <v>500000</v>
      </c>
      <c r="K289" s="50">
        <v>500000</v>
      </c>
      <c r="L289" s="50">
        <v>500000</v>
      </c>
      <c r="M289" s="50">
        <v>500000</v>
      </c>
      <c r="N289" s="50">
        <v>500000</v>
      </c>
      <c r="O289" s="50">
        <v>500000</v>
      </c>
      <c r="P289" s="50">
        <v>500000</v>
      </c>
      <c r="Q289" s="50">
        <v>500000</v>
      </c>
      <c r="R289" s="50">
        <v>500000</v>
      </c>
      <c r="S289" s="50">
        <v>500000</v>
      </c>
      <c r="T289" s="62">
        <f t="shared" si="49"/>
        <v>6000000</v>
      </c>
      <c r="U289" s="54">
        <v>500000</v>
      </c>
      <c r="V289" s="128"/>
    </row>
    <row r="290" spans="1:22" ht="14.25" customHeight="1" x14ac:dyDescent="0.2">
      <c r="A290" s="136">
        <v>68</v>
      </c>
      <c r="B290" s="141"/>
      <c r="C290" s="141">
        <v>1637481</v>
      </c>
      <c r="D290" s="144" t="s">
        <v>99</v>
      </c>
      <c r="E290" s="101"/>
      <c r="F290" s="22">
        <v>111</v>
      </c>
      <c r="G290" s="42" t="s">
        <v>19</v>
      </c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56">
        <f t="shared" si="49"/>
        <v>0</v>
      </c>
      <c r="U290" s="56">
        <f t="shared" ref="U290:U292" si="53">T290/12</f>
        <v>0</v>
      </c>
      <c r="V290" s="126">
        <f>SUM(T290:U291)</f>
        <v>3900000</v>
      </c>
    </row>
    <row r="291" spans="1:22" ht="15" customHeight="1" thickBot="1" x14ac:dyDescent="0.25">
      <c r="A291" s="138"/>
      <c r="B291" s="142"/>
      <c r="C291" s="142"/>
      <c r="D291" s="124"/>
      <c r="E291" s="97"/>
      <c r="F291" s="20">
        <v>144</v>
      </c>
      <c r="G291" s="43" t="s">
        <v>34</v>
      </c>
      <c r="H291" s="50">
        <v>300000</v>
      </c>
      <c r="I291" s="50">
        <v>300000</v>
      </c>
      <c r="J291" s="50">
        <v>300000</v>
      </c>
      <c r="K291" s="50">
        <v>300000</v>
      </c>
      <c r="L291" s="50">
        <v>300000</v>
      </c>
      <c r="M291" s="50">
        <v>300000</v>
      </c>
      <c r="N291" s="50">
        <v>300000</v>
      </c>
      <c r="O291" s="50">
        <v>300000</v>
      </c>
      <c r="P291" s="50">
        <v>300000</v>
      </c>
      <c r="Q291" s="50">
        <v>300000</v>
      </c>
      <c r="R291" s="50">
        <v>300000</v>
      </c>
      <c r="S291" s="50">
        <v>300000</v>
      </c>
      <c r="T291" s="54">
        <f t="shared" si="49"/>
        <v>3600000</v>
      </c>
      <c r="U291" s="54">
        <f t="shared" si="53"/>
        <v>300000</v>
      </c>
      <c r="V291" s="128"/>
    </row>
    <row r="292" spans="1:22" ht="14.25" customHeight="1" x14ac:dyDescent="0.2">
      <c r="A292" s="136">
        <v>69</v>
      </c>
      <c r="B292" s="146"/>
      <c r="C292" s="158">
        <v>4404196</v>
      </c>
      <c r="D292" s="122" t="s">
        <v>112</v>
      </c>
      <c r="E292" s="109"/>
      <c r="F292" s="22">
        <v>111</v>
      </c>
      <c r="G292" s="26" t="s">
        <v>19</v>
      </c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56">
        <f t="shared" si="49"/>
        <v>0</v>
      </c>
      <c r="U292" s="56">
        <f t="shared" si="53"/>
        <v>0</v>
      </c>
      <c r="V292" s="126">
        <f>SUM(T292:U295)</f>
        <v>5200000</v>
      </c>
    </row>
    <row r="293" spans="1:22" ht="14.25" customHeight="1" x14ac:dyDescent="0.2">
      <c r="A293" s="137"/>
      <c r="B293" s="147"/>
      <c r="C293" s="159"/>
      <c r="D293" s="121"/>
      <c r="E293" s="121" t="s">
        <v>108</v>
      </c>
      <c r="F293" s="20">
        <v>131</v>
      </c>
      <c r="G293" s="26" t="s">
        <v>26</v>
      </c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56">
        <f t="shared" si="49"/>
        <v>0</v>
      </c>
      <c r="U293" s="49"/>
      <c r="V293" s="127"/>
    </row>
    <row r="294" spans="1:22" ht="14.25" customHeight="1" x14ac:dyDescent="0.2">
      <c r="A294" s="137"/>
      <c r="B294" s="147"/>
      <c r="C294" s="159"/>
      <c r="D294" s="121"/>
      <c r="E294" s="121"/>
      <c r="F294" s="20">
        <v>144</v>
      </c>
      <c r="G294" s="26" t="s">
        <v>95</v>
      </c>
      <c r="H294" s="48">
        <v>400000</v>
      </c>
      <c r="I294" s="48">
        <v>400000</v>
      </c>
      <c r="J294" s="48">
        <v>400000</v>
      </c>
      <c r="K294" s="48">
        <v>400000</v>
      </c>
      <c r="L294" s="48">
        <v>400000</v>
      </c>
      <c r="M294" s="48">
        <v>400000</v>
      </c>
      <c r="N294" s="48">
        <v>400000</v>
      </c>
      <c r="O294" s="48">
        <v>400000</v>
      </c>
      <c r="P294" s="48">
        <v>400000</v>
      </c>
      <c r="Q294" s="48">
        <v>400000</v>
      </c>
      <c r="R294" s="48">
        <v>400000</v>
      </c>
      <c r="S294" s="48">
        <v>400000</v>
      </c>
      <c r="T294" s="56">
        <f t="shared" si="49"/>
        <v>4800000</v>
      </c>
      <c r="U294" s="49">
        <f t="shared" ref="U294:U296" si="54">T294/12</f>
        <v>400000</v>
      </c>
      <c r="V294" s="127"/>
    </row>
    <row r="295" spans="1:22" ht="15" customHeight="1" thickBot="1" x14ac:dyDescent="0.25">
      <c r="A295" s="138"/>
      <c r="B295" s="148"/>
      <c r="C295" s="160"/>
      <c r="D295" s="125"/>
      <c r="E295" s="110"/>
      <c r="F295" s="19">
        <v>232</v>
      </c>
      <c r="G295" s="43" t="s">
        <v>21</v>
      </c>
      <c r="H295" s="64"/>
      <c r="I295" s="64"/>
      <c r="J295" s="64"/>
      <c r="K295" s="64"/>
      <c r="L295" s="64"/>
      <c r="M295" s="64"/>
      <c r="N295" s="64"/>
      <c r="O295" s="64"/>
      <c r="P295" s="50"/>
      <c r="Q295" s="50"/>
      <c r="R295" s="64"/>
      <c r="S295" s="64"/>
      <c r="T295" s="54">
        <f t="shared" si="49"/>
        <v>0</v>
      </c>
      <c r="U295" s="54">
        <f t="shared" si="54"/>
        <v>0</v>
      </c>
      <c r="V295" s="128"/>
    </row>
    <row r="296" spans="1:22" ht="14.25" customHeight="1" x14ac:dyDescent="0.2">
      <c r="A296" s="136">
        <v>70</v>
      </c>
      <c r="B296" s="146"/>
      <c r="C296" s="158">
        <v>2297580</v>
      </c>
      <c r="D296" s="122" t="s">
        <v>114</v>
      </c>
      <c r="E296" s="101"/>
      <c r="F296" s="22">
        <v>144</v>
      </c>
      <c r="G296" s="26" t="s">
        <v>34</v>
      </c>
      <c r="H296" s="60"/>
      <c r="I296" s="60"/>
      <c r="J296" s="60"/>
      <c r="K296" s="60"/>
      <c r="L296" s="60"/>
      <c r="M296" s="60"/>
      <c r="N296" s="60">
        <v>150000</v>
      </c>
      <c r="O296" s="60">
        <v>150000</v>
      </c>
      <c r="P296" s="60">
        <v>150000</v>
      </c>
      <c r="Q296" s="60">
        <v>150000</v>
      </c>
      <c r="R296" s="60">
        <v>150000</v>
      </c>
      <c r="S296" s="60">
        <v>150000</v>
      </c>
      <c r="T296" s="56">
        <f t="shared" si="49"/>
        <v>900000</v>
      </c>
      <c r="U296" s="56">
        <f t="shared" si="54"/>
        <v>75000</v>
      </c>
      <c r="V296" s="126">
        <f>SUM(T296:U301)</f>
        <v>975000</v>
      </c>
    </row>
    <row r="297" spans="1:22" ht="14.25" customHeight="1" x14ac:dyDescent="0.2">
      <c r="A297" s="137"/>
      <c r="B297" s="147"/>
      <c r="C297" s="159"/>
      <c r="D297" s="121"/>
      <c r="E297" s="97"/>
      <c r="F297" s="20">
        <v>144</v>
      </c>
      <c r="G297" s="26" t="s">
        <v>26</v>
      </c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56">
        <f t="shared" si="49"/>
        <v>0</v>
      </c>
      <c r="U297" s="49"/>
      <c r="V297" s="127"/>
    </row>
    <row r="298" spans="1:22" ht="14.25" customHeight="1" x14ac:dyDescent="0.2">
      <c r="A298" s="137"/>
      <c r="B298" s="147"/>
      <c r="C298" s="159"/>
      <c r="D298" s="121"/>
      <c r="E298" s="124" t="s">
        <v>108</v>
      </c>
      <c r="F298" s="20">
        <v>144</v>
      </c>
      <c r="G298" s="26" t="s">
        <v>22</v>
      </c>
      <c r="H298" s="48"/>
      <c r="I298" s="48"/>
      <c r="J298" s="48"/>
      <c r="K298" s="48"/>
      <c r="L298" s="48"/>
      <c r="M298" s="48"/>
      <c r="N298" s="48"/>
      <c r="O298" s="48"/>
      <c r="P298" s="48"/>
      <c r="Q298" s="60"/>
      <c r="R298" s="60"/>
      <c r="S298" s="60"/>
      <c r="T298" s="56">
        <f t="shared" si="49"/>
        <v>0</v>
      </c>
      <c r="U298" s="49">
        <f t="shared" ref="U298:U302" si="55">T298/12</f>
        <v>0</v>
      </c>
      <c r="V298" s="127"/>
    </row>
    <row r="299" spans="1:22" ht="14.25" customHeight="1" x14ac:dyDescent="0.2">
      <c r="A299" s="137"/>
      <c r="B299" s="147"/>
      <c r="C299" s="159"/>
      <c r="D299" s="121"/>
      <c r="E299" s="124"/>
      <c r="F299" s="20">
        <v>123</v>
      </c>
      <c r="G299" s="26" t="s">
        <v>24</v>
      </c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56">
        <f t="shared" si="49"/>
        <v>0</v>
      </c>
      <c r="U299" s="49">
        <f t="shared" si="55"/>
        <v>0</v>
      </c>
      <c r="V299" s="127"/>
    </row>
    <row r="300" spans="1:22" ht="14.25" customHeight="1" x14ac:dyDescent="0.2">
      <c r="A300" s="137"/>
      <c r="B300" s="147"/>
      <c r="C300" s="159"/>
      <c r="D300" s="121"/>
      <c r="E300" s="97"/>
      <c r="F300" s="20">
        <v>125</v>
      </c>
      <c r="G300" s="26" t="s">
        <v>33</v>
      </c>
      <c r="H300" s="77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56">
        <f t="shared" si="49"/>
        <v>0</v>
      </c>
      <c r="U300" s="49">
        <f t="shared" si="55"/>
        <v>0</v>
      </c>
      <c r="V300" s="127"/>
    </row>
    <row r="301" spans="1:22" ht="15" customHeight="1" thickBot="1" x14ac:dyDescent="0.25">
      <c r="A301" s="138"/>
      <c r="B301" s="148"/>
      <c r="C301" s="160"/>
      <c r="D301" s="125"/>
      <c r="E301" s="100"/>
      <c r="F301" s="19">
        <v>232</v>
      </c>
      <c r="G301" s="43" t="s">
        <v>21</v>
      </c>
      <c r="H301" s="64"/>
      <c r="I301" s="64"/>
      <c r="J301" s="64"/>
      <c r="K301" s="64"/>
      <c r="L301" s="64"/>
      <c r="M301" s="64"/>
      <c r="N301" s="64"/>
      <c r="O301" s="64"/>
      <c r="P301" s="50"/>
      <c r="Q301" s="50"/>
      <c r="R301" s="64"/>
      <c r="S301" s="64"/>
      <c r="T301" s="54">
        <f t="shared" si="49"/>
        <v>0</v>
      </c>
      <c r="U301" s="54">
        <f t="shared" si="55"/>
        <v>0</v>
      </c>
      <c r="V301" s="128"/>
    </row>
    <row r="302" spans="1:22" ht="14.25" customHeight="1" x14ac:dyDescent="0.2">
      <c r="A302" s="136">
        <v>71</v>
      </c>
      <c r="B302" s="139"/>
      <c r="C302" s="141">
        <v>6636039</v>
      </c>
      <c r="D302" s="144" t="s">
        <v>100</v>
      </c>
      <c r="E302" s="101"/>
      <c r="F302" s="22">
        <v>144</v>
      </c>
      <c r="G302" s="26" t="s">
        <v>95</v>
      </c>
      <c r="H302" s="60">
        <v>700000</v>
      </c>
      <c r="I302" s="60">
        <v>700000</v>
      </c>
      <c r="J302" s="60">
        <v>700000</v>
      </c>
      <c r="K302" s="60">
        <v>700000</v>
      </c>
      <c r="L302" s="60">
        <v>585000</v>
      </c>
      <c r="M302" s="60">
        <v>700000</v>
      </c>
      <c r="N302" s="60">
        <v>700000</v>
      </c>
      <c r="O302" s="60">
        <v>490000</v>
      </c>
      <c r="P302" s="60">
        <v>700000</v>
      </c>
      <c r="Q302" s="60">
        <v>607000</v>
      </c>
      <c r="R302" s="60">
        <v>700000</v>
      </c>
      <c r="S302" s="60">
        <v>700000</v>
      </c>
      <c r="T302" s="56">
        <f t="shared" si="49"/>
        <v>7982000</v>
      </c>
      <c r="U302" s="56">
        <f t="shared" si="55"/>
        <v>665166.66666666663</v>
      </c>
      <c r="V302" s="126">
        <f>SUM(T302:U307)</f>
        <v>8647166.666666666</v>
      </c>
    </row>
    <row r="303" spans="1:22" ht="14.25" customHeight="1" x14ac:dyDescent="0.2">
      <c r="A303" s="137"/>
      <c r="B303" s="134"/>
      <c r="C303" s="142"/>
      <c r="D303" s="124"/>
      <c r="E303" s="97"/>
      <c r="F303" s="20">
        <v>145</v>
      </c>
      <c r="G303" s="26" t="s">
        <v>26</v>
      </c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56">
        <f t="shared" si="49"/>
        <v>0</v>
      </c>
      <c r="U303" s="49"/>
      <c r="V303" s="127"/>
    </row>
    <row r="304" spans="1:22" ht="14.25" customHeight="1" x14ac:dyDescent="0.2">
      <c r="A304" s="137"/>
      <c r="B304" s="134"/>
      <c r="C304" s="142"/>
      <c r="D304" s="124"/>
      <c r="E304" s="124" t="s">
        <v>108</v>
      </c>
      <c r="F304" s="20">
        <v>145</v>
      </c>
      <c r="G304" s="26" t="s">
        <v>22</v>
      </c>
      <c r="H304" s="48"/>
      <c r="I304" s="48"/>
      <c r="J304" s="48"/>
      <c r="K304" s="48"/>
      <c r="L304" s="48"/>
      <c r="M304" s="48"/>
      <c r="N304" s="48"/>
      <c r="O304" s="48"/>
      <c r="P304" s="48"/>
      <c r="Q304" s="60"/>
      <c r="R304" s="60"/>
      <c r="S304" s="60"/>
      <c r="T304" s="56">
        <f t="shared" si="49"/>
        <v>0</v>
      </c>
      <c r="U304" s="49">
        <f t="shared" ref="U304:U311" si="56">T304/12</f>
        <v>0</v>
      </c>
      <c r="V304" s="127"/>
    </row>
    <row r="305" spans="1:22" ht="14.25" customHeight="1" x14ac:dyDescent="0.2">
      <c r="A305" s="137"/>
      <c r="B305" s="134"/>
      <c r="C305" s="142"/>
      <c r="D305" s="124"/>
      <c r="E305" s="124"/>
      <c r="F305" s="20">
        <v>145</v>
      </c>
      <c r="G305" s="26" t="s">
        <v>24</v>
      </c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56">
        <f t="shared" si="49"/>
        <v>0</v>
      </c>
      <c r="U305" s="49">
        <f t="shared" si="56"/>
        <v>0</v>
      </c>
      <c r="V305" s="127"/>
    </row>
    <row r="306" spans="1:22" ht="14.25" customHeight="1" x14ac:dyDescent="0.2">
      <c r="A306" s="137"/>
      <c r="B306" s="134"/>
      <c r="C306" s="142"/>
      <c r="D306" s="124"/>
      <c r="E306" s="97"/>
      <c r="F306" s="20">
        <v>145</v>
      </c>
      <c r="G306" s="26" t="s">
        <v>33</v>
      </c>
      <c r="H306" s="77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56">
        <f t="shared" si="49"/>
        <v>0</v>
      </c>
      <c r="U306" s="49">
        <f t="shared" si="56"/>
        <v>0</v>
      </c>
      <c r="V306" s="127"/>
    </row>
    <row r="307" spans="1:22" ht="15" customHeight="1" thickBot="1" x14ac:dyDescent="0.25">
      <c r="A307" s="138"/>
      <c r="B307" s="140"/>
      <c r="C307" s="143"/>
      <c r="D307" s="145"/>
      <c r="E307" s="100"/>
      <c r="F307" s="19">
        <v>232</v>
      </c>
      <c r="G307" s="43" t="s">
        <v>21</v>
      </c>
      <c r="H307" s="64"/>
      <c r="I307" s="64"/>
      <c r="J307" s="64"/>
      <c r="K307" s="64"/>
      <c r="L307" s="64"/>
      <c r="M307" s="64"/>
      <c r="N307" s="64"/>
      <c r="O307" s="64"/>
      <c r="P307" s="50"/>
      <c r="Q307" s="50"/>
      <c r="R307" s="64"/>
      <c r="S307" s="64"/>
      <c r="T307" s="54">
        <f t="shared" si="49"/>
        <v>0</v>
      </c>
      <c r="U307" s="54">
        <f t="shared" si="56"/>
        <v>0</v>
      </c>
      <c r="V307" s="128"/>
    </row>
    <row r="308" spans="1:22" ht="14.25" customHeight="1" x14ac:dyDescent="0.2">
      <c r="A308" s="130">
        <v>72</v>
      </c>
      <c r="B308" s="133"/>
      <c r="C308" s="133">
        <v>3711733</v>
      </c>
      <c r="D308" s="135" t="s">
        <v>101</v>
      </c>
      <c r="E308" s="94"/>
      <c r="F308" s="16">
        <v>111</v>
      </c>
      <c r="G308" s="40" t="s">
        <v>19</v>
      </c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56">
        <f t="shared" si="49"/>
        <v>0</v>
      </c>
      <c r="U308" s="56">
        <f t="shared" si="56"/>
        <v>0</v>
      </c>
      <c r="V308" s="129">
        <f>SUM(T308:U311)</f>
        <v>4333333.333333333</v>
      </c>
    </row>
    <row r="309" spans="1:22" ht="14.25" customHeight="1" x14ac:dyDescent="0.2">
      <c r="A309" s="131"/>
      <c r="B309" s="134"/>
      <c r="C309" s="134"/>
      <c r="D309" s="124"/>
      <c r="E309" s="124" t="s">
        <v>108</v>
      </c>
      <c r="F309" s="39">
        <v>113</v>
      </c>
      <c r="G309" s="26" t="s">
        <v>20</v>
      </c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56">
        <f t="shared" si="49"/>
        <v>0</v>
      </c>
      <c r="U309" s="56">
        <f t="shared" si="56"/>
        <v>0</v>
      </c>
      <c r="V309" s="127"/>
    </row>
    <row r="310" spans="1:22" ht="14.25" customHeight="1" x14ac:dyDescent="0.2">
      <c r="A310" s="131"/>
      <c r="B310" s="134"/>
      <c r="C310" s="134"/>
      <c r="D310" s="124"/>
      <c r="E310" s="124"/>
      <c r="F310" s="16">
        <v>144</v>
      </c>
      <c r="G310" s="40" t="s">
        <v>95</v>
      </c>
      <c r="H310" s="48">
        <v>0</v>
      </c>
      <c r="I310" s="48">
        <v>0</v>
      </c>
      <c r="J310" s="48">
        <v>400000</v>
      </c>
      <c r="K310" s="48">
        <v>400000</v>
      </c>
      <c r="L310" s="48">
        <v>400000</v>
      </c>
      <c r="M310" s="48">
        <v>400000</v>
      </c>
      <c r="N310" s="48">
        <v>400000</v>
      </c>
      <c r="O310" s="48">
        <v>400000</v>
      </c>
      <c r="P310" s="48">
        <v>400000</v>
      </c>
      <c r="Q310" s="48">
        <v>400000</v>
      </c>
      <c r="R310" s="48">
        <v>400000</v>
      </c>
      <c r="S310" s="48">
        <v>400000</v>
      </c>
      <c r="T310" s="56">
        <f t="shared" si="49"/>
        <v>4000000</v>
      </c>
      <c r="U310" s="56">
        <f t="shared" si="56"/>
        <v>333333.33333333331</v>
      </c>
      <c r="V310" s="127"/>
    </row>
    <row r="311" spans="1:22" ht="14.25" customHeight="1" thickBot="1" x14ac:dyDescent="0.25">
      <c r="A311" s="132"/>
      <c r="B311" s="134"/>
      <c r="C311" s="134"/>
      <c r="D311" s="124"/>
      <c r="E311" s="97"/>
      <c r="F311" s="34">
        <v>232</v>
      </c>
      <c r="G311" s="41" t="s">
        <v>21</v>
      </c>
      <c r="H311" s="50"/>
      <c r="I311" s="51"/>
      <c r="J311" s="50"/>
      <c r="K311" s="51"/>
      <c r="L311" s="51"/>
      <c r="M311" s="51"/>
      <c r="N311" s="51"/>
      <c r="O311" s="51"/>
      <c r="P311" s="51"/>
      <c r="Q311" s="51"/>
      <c r="R311" s="52"/>
      <c r="S311" s="53"/>
      <c r="T311" s="54">
        <f t="shared" ref="T311" si="57">SUM(H311:S311)</f>
        <v>0</v>
      </c>
      <c r="U311" s="54">
        <f t="shared" si="56"/>
        <v>0</v>
      </c>
      <c r="V311" s="128"/>
    </row>
    <row r="312" spans="1:22" ht="15" customHeight="1" x14ac:dyDescent="0.2">
      <c r="A312" s="139">
        <v>73</v>
      </c>
      <c r="B312" s="203"/>
      <c r="C312" s="141"/>
      <c r="D312" s="200"/>
      <c r="E312" s="111"/>
      <c r="F312" s="115">
        <v>111</v>
      </c>
      <c r="G312" s="116" t="s">
        <v>19</v>
      </c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6">
        <f>SUM(H312:S312)</f>
        <v>0</v>
      </c>
      <c r="U312" s="56">
        <f t="shared" ref="U312:U313" si="58">T312/12</f>
        <v>0</v>
      </c>
      <c r="V312" s="126">
        <f>SUM(T312:U316)</f>
        <v>0</v>
      </c>
    </row>
    <row r="313" spans="1:22" ht="14.25" customHeight="1" x14ac:dyDescent="0.2">
      <c r="A313" s="134"/>
      <c r="B313" s="204"/>
      <c r="C313" s="142"/>
      <c r="D313" s="201"/>
      <c r="E313" s="112"/>
      <c r="F313" s="117">
        <v>113</v>
      </c>
      <c r="G313" s="118" t="s">
        <v>20</v>
      </c>
      <c r="H313" s="84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56">
        <f>SUM(H313:S313)</f>
        <v>0</v>
      </c>
      <c r="U313" s="49">
        <f t="shared" si="58"/>
        <v>0</v>
      </c>
      <c r="V313" s="127"/>
    </row>
    <row r="314" spans="1:22" ht="14.25" customHeight="1" x14ac:dyDescent="0.2">
      <c r="A314" s="134"/>
      <c r="B314" s="204"/>
      <c r="C314" s="142"/>
      <c r="D314" s="201"/>
      <c r="E314" s="112"/>
      <c r="F314" s="117">
        <v>131</v>
      </c>
      <c r="G314" s="118" t="s">
        <v>26</v>
      </c>
      <c r="H314" s="84"/>
      <c r="I314" s="48"/>
      <c r="J314" s="48"/>
      <c r="K314" s="48"/>
      <c r="L314" s="48"/>
      <c r="M314" s="48"/>
      <c r="N314" s="48"/>
      <c r="O314" s="48"/>
      <c r="P314" s="48"/>
      <c r="Q314" s="60"/>
      <c r="R314" s="60"/>
      <c r="S314" s="60"/>
      <c r="T314" s="56">
        <f>SUM(H314:S314)</f>
        <v>0</v>
      </c>
      <c r="U314" s="49"/>
      <c r="V314" s="127"/>
    </row>
    <row r="315" spans="1:22" ht="14.25" customHeight="1" x14ac:dyDescent="0.2">
      <c r="A315" s="134"/>
      <c r="B315" s="204"/>
      <c r="C315" s="142"/>
      <c r="D315" s="201"/>
      <c r="E315" s="112"/>
      <c r="F315" s="117">
        <v>133</v>
      </c>
      <c r="G315" s="118" t="s">
        <v>22</v>
      </c>
      <c r="H315" s="84"/>
      <c r="I315" s="48"/>
      <c r="J315" s="48"/>
      <c r="K315" s="48"/>
      <c r="L315" s="48"/>
      <c r="M315" s="48"/>
      <c r="N315" s="48"/>
      <c r="O315" s="48"/>
      <c r="P315" s="48"/>
      <c r="Q315" s="56"/>
      <c r="R315" s="56"/>
      <c r="S315" s="56"/>
      <c r="T315" s="56">
        <f>SUM(H315:S315)</f>
        <v>0</v>
      </c>
      <c r="U315" s="49">
        <f t="shared" ref="U315" si="59">T315/12</f>
        <v>0</v>
      </c>
      <c r="V315" s="127"/>
    </row>
    <row r="316" spans="1:22" ht="15" customHeight="1" thickBot="1" x14ac:dyDescent="0.25">
      <c r="A316" s="140"/>
      <c r="B316" s="205"/>
      <c r="C316" s="143"/>
      <c r="D316" s="202"/>
      <c r="E316" s="113"/>
      <c r="F316" s="119">
        <v>232</v>
      </c>
      <c r="G316" s="120" t="s">
        <v>21</v>
      </c>
      <c r="H316" s="114"/>
      <c r="I316" s="62"/>
      <c r="J316" s="50"/>
      <c r="K316" s="62"/>
      <c r="L316" s="62"/>
      <c r="M316" s="62"/>
      <c r="N316" s="62"/>
      <c r="O316" s="62"/>
      <c r="P316" s="62"/>
      <c r="Q316" s="62"/>
      <c r="R316" s="62"/>
      <c r="S316" s="62"/>
      <c r="T316" s="54"/>
      <c r="U316" s="54">
        <v>0</v>
      </c>
      <c r="V316" s="128"/>
    </row>
    <row r="317" spans="1:22" ht="14.25" customHeight="1" x14ac:dyDescent="0.2">
      <c r="A317" s="139">
        <v>74</v>
      </c>
      <c r="B317" s="139"/>
      <c r="C317" s="173"/>
      <c r="D317" s="144"/>
      <c r="E317" s="97"/>
      <c r="F317" s="20">
        <v>111</v>
      </c>
      <c r="G317" s="26" t="s">
        <v>19</v>
      </c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6">
        <f>SUM(H317:S317)</f>
        <v>0</v>
      </c>
      <c r="U317" s="56">
        <f t="shared" ref="U317:U318" si="60">T317/12</f>
        <v>0</v>
      </c>
      <c r="V317" s="126">
        <f>SUM(T317:U321)</f>
        <v>0</v>
      </c>
    </row>
    <row r="318" spans="1:22" ht="14.25" customHeight="1" x14ac:dyDescent="0.2">
      <c r="A318" s="134"/>
      <c r="B318" s="134"/>
      <c r="C318" s="174"/>
      <c r="D318" s="124"/>
      <c r="E318" s="97"/>
      <c r="F318" s="20">
        <v>113</v>
      </c>
      <c r="G318" s="26" t="s">
        <v>20</v>
      </c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56">
        <f>SUM(H318:S318)</f>
        <v>0</v>
      </c>
      <c r="U318" s="49">
        <f t="shared" si="60"/>
        <v>0</v>
      </c>
      <c r="V318" s="127"/>
    </row>
    <row r="319" spans="1:22" ht="14.25" customHeight="1" x14ac:dyDescent="0.2">
      <c r="A319" s="134"/>
      <c r="B319" s="134"/>
      <c r="C319" s="174"/>
      <c r="D319" s="124"/>
      <c r="E319" s="97"/>
      <c r="F319" s="20">
        <v>131</v>
      </c>
      <c r="G319" s="26" t="s">
        <v>26</v>
      </c>
      <c r="H319" s="48"/>
      <c r="I319" s="48"/>
      <c r="J319" s="48"/>
      <c r="K319" s="48"/>
      <c r="L319" s="48"/>
      <c r="M319" s="48"/>
      <c r="N319" s="48"/>
      <c r="O319" s="60"/>
      <c r="P319" s="60"/>
      <c r="Q319" s="60"/>
      <c r="R319" s="60"/>
      <c r="S319" s="60"/>
      <c r="T319" s="56">
        <f>SUM(H319:S319)</f>
        <v>0</v>
      </c>
      <c r="U319" s="49"/>
      <c r="V319" s="127"/>
    </row>
    <row r="320" spans="1:22" ht="14.25" customHeight="1" x14ac:dyDescent="0.2">
      <c r="A320" s="134"/>
      <c r="B320" s="134"/>
      <c r="C320" s="174"/>
      <c r="D320" s="124"/>
      <c r="E320" s="97"/>
      <c r="F320" s="20">
        <v>133</v>
      </c>
      <c r="G320" s="26" t="s">
        <v>22</v>
      </c>
      <c r="H320" s="48"/>
      <c r="I320" s="48"/>
      <c r="J320" s="48"/>
      <c r="K320" s="48"/>
      <c r="L320" s="48"/>
      <c r="M320" s="48"/>
      <c r="N320" s="48"/>
      <c r="O320" s="48"/>
      <c r="P320" s="48"/>
      <c r="Q320" s="60"/>
      <c r="R320" s="60"/>
      <c r="S320" s="63"/>
      <c r="T320" s="56">
        <f>SUM(H320:S320)</f>
        <v>0</v>
      </c>
      <c r="U320" s="49">
        <f t="shared" ref="U320" si="61">T320/12</f>
        <v>0</v>
      </c>
      <c r="V320" s="127"/>
    </row>
    <row r="321" spans="1:22" ht="15" customHeight="1" thickBot="1" x14ac:dyDescent="0.25">
      <c r="A321" s="140"/>
      <c r="B321" s="140"/>
      <c r="C321" s="186"/>
      <c r="D321" s="145"/>
      <c r="E321" s="100"/>
      <c r="F321" s="18">
        <v>232</v>
      </c>
      <c r="G321" s="44" t="s">
        <v>21</v>
      </c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64"/>
      <c r="T321" s="54"/>
      <c r="U321" s="54">
        <v>0</v>
      </c>
      <c r="V321" s="128"/>
    </row>
    <row r="322" spans="1:22" ht="15" x14ac:dyDescent="0.25">
      <c r="A322" s="149" t="s">
        <v>16</v>
      </c>
      <c r="B322" s="150"/>
      <c r="C322" s="150"/>
      <c r="D322" s="151"/>
      <c r="E322" s="95"/>
      <c r="F322" s="85"/>
      <c r="G322" s="85"/>
      <c r="H322" s="37">
        <f t="shared" ref="H322:V322" si="62">SUM(H9:H321)</f>
        <v>74230000</v>
      </c>
      <c r="I322" s="37">
        <f t="shared" si="62"/>
        <v>74230000</v>
      </c>
      <c r="J322" s="37">
        <f t="shared" si="62"/>
        <v>75430000</v>
      </c>
      <c r="K322" s="37">
        <f t="shared" si="62"/>
        <v>74930000</v>
      </c>
      <c r="L322" s="37">
        <f t="shared" si="62"/>
        <v>77415000</v>
      </c>
      <c r="M322" s="37">
        <f t="shared" si="62"/>
        <v>77130000</v>
      </c>
      <c r="N322" s="37">
        <f t="shared" si="62"/>
        <v>76480000</v>
      </c>
      <c r="O322" s="37">
        <f t="shared" si="62"/>
        <v>76620000</v>
      </c>
      <c r="P322" s="37">
        <f t="shared" si="62"/>
        <v>75530000</v>
      </c>
      <c r="Q322" s="37">
        <f t="shared" si="62"/>
        <v>76155000</v>
      </c>
      <c r="R322" s="37">
        <f t="shared" si="62"/>
        <v>75214000</v>
      </c>
      <c r="S322" s="37">
        <f t="shared" si="62"/>
        <v>75780000</v>
      </c>
      <c r="T322" s="37">
        <f t="shared" si="62"/>
        <v>909144000</v>
      </c>
      <c r="U322" s="37">
        <f t="shared" si="62"/>
        <v>75012833.333333343</v>
      </c>
      <c r="V322" s="37">
        <f t="shared" si="62"/>
        <v>984156833.33333325</v>
      </c>
    </row>
    <row r="323" spans="1:22" ht="16.5" x14ac:dyDescent="0.3">
      <c r="A323" s="5"/>
      <c r="B323" s="5"/>
      <c r="C323" s="15"/>
      <c r="D323" s="12" t="s">
        <v>36</v>
      </c>
      <c r="E323" s="12"/>
      <c r="F323" s="7"/>
      <c r="G323" s="12"/>
      <c r="H323" s="13"/>
      <c r="I323" s="14"/>
      <c r="J323" s="14"/>
      <c r="K323" s="14"/>
      <c r="L323" s="14"/>
      <c r="M323" s="9"/>
      <c r="N323" s="9"/>
      <c r="O323" s="9"/>
      <c r="P323" s="9"/>
      <c r="Q323" s="9"/>
      <c r="R323" s="10"/>
      <c r="S323" s="9"/>
      <c r="T323" s="11"/>
      <c r="U323" s="11"/>
      <c r="V323" s="11"/>
    </row>
    <row r="324" spans="1:22" ht="16.5" x14ac:dyDescent="0.3">
      <c r="A324" s="5"/>
      <c r="B324" s="5"/>
      <c r="C324" s="6"/>
      <c r="D324" s="7"/>
      <c r="E324" s="7"/>
      <c r="G324" s="7"/>
      <c r="H324" s="8"/>
      <c r="I324" s="9"/>
      <c r="J324" s="9"/>
      <c r="K324" s="9"/>
      <c r="L324" s="9"/>
      <c r="M324" s="9"/>
      <c r="N324" s="9"/>
      <c r="O324" s="9"/>
      <c r="P324" s="9"/>
      <c r="Q324" s="9"/>
      <c r="R324" s="10"/>
      <c r="S324" s="9"/>
      <c r="T324" s="11">
        <f>+T322+U322</f>
        <v>984156833.33333337</v>
      </c>
      <c r="U324" s="11">
        <f>+V322-T324</f>
        <v>0</v>
      </c>
      <c r="V324" s="11"/>
    </row>
  </sheetData>
  <autoFilter ref="A8:V158" xr:uid="{00000000-0009-0000-0000-000000000000}"/>
  <mergeCells count="410">
    <mergeCell ref="B317:B321"/>
    <mergeCell ref="A317:A321"/>
    <mergeCell ref="V312:V316"/>
    <mergeCell ref="D312:D316"/>
    <mergeCell ref="C312:C316"/>
    <mergeCell ref="B312:B316"/>
    <mergeCell ref="A312:A316"/>
    <mergeCell ref="E235:E238"/>
    <mergeCell ref="E229:E234"/>
    <mergeCell ref="E248:E249"/>
    <mergeCell ref="E263:E266"/>
    <mergeCell ref="C64:C66"/>
    <mergeCell ref="A51:A54"/>
    <mergeCell ref="B51:B54"/>
    <mergeCell ref="A6:V6"/>
    <mergeCell ref="A7:V7"/>
    <mergeCell ref="D155:D157"/>
    <mergeCell ref="C155:C157"/>
    <mergeCell ref="B155:B157"/>
    <mergeCell ref="A155:A157"/>
    <mergeCell ref="V155:V157"/>
    <mergeCell ref="V143:V148"/>
    <mergeCell ref="A139:A142"/>
    <mergeCell ref="B139:B142"/>
    <mergeCell ref="C139:C142"/>
    <mergeCell ref="D139:D142"/>
    <mergeCell ref="V139:V142"/>
    <mergeCell ref="D18:D21"/>
    <mergeCell ref="B128:B130"/>
    <mergeCell ref="E18:E21"/>
    <mergeCell ref="E9:E12"/>
    <mergeCell ref="E33:E34"/>
    <mergeCell ref="E39:E42"/>
    <mergeCell ref="E52:E53"/>
    <mergeCell ref="E61:E62"/>
    <mergeCell ref="C32:C35"/>
    <mergeCell ref="D32:D35"/>
    <mergeCell ref="A43:A47"/>
    <mergeCell ref="C43:C47"/>
    <mergeCell ref="A48:A50"/>
    <mergeCell ref="B48:B50"/>
    <mergeCell ref="C48:C50"/>
    <mergeCell ref="D48:D50"/>
    <mergeCell ref="A36:A38"/>
    <mergeCell ref="D43:D47"/>
    <mergeCell ref="A39:A42"/>
    <mergeCell ref="AA122:AC122"/>
    <mergeCell ref="B39:B42"/>
    <mergeCell ref="C39:C42"/>
    <mergeCell ref="D39:D42"/>
    <mergeCell ref="B36:B38"/>
    <mergeCell ref="C36:C38"/>
    <mergeCell ref="B43:B47"/>
    <mergeCell ref="C55:C59"/>
    <mergeCell ref="D55:D59"/>
    <mergeCell ref="B99:B102"/>
    <mergeCell ref="C99:C102"/>
    <mergeCell ref="D99:D102"/>
    <mergeCell ref="V36:V38"/>
    <mergeCell ref="V118:V122"/>
    <mergeCell ref="V55:V59"/>
    <mergeCell ref="V60:V63"/>
    <mergeCell ref="V80:V86"/>
    <mergeCell ref="V87:V91"/>
    <mergeCell ref="V92:V95"/>
    <mergeCell ref="V96:V98"/>
    <mergeCell ref="V39:V42"/>
    <mergeCell ref="D51:D54"/>
    <mergeCell ref="D67:D70"/>
    <mergeCell ref="B71:B75"/>
    <mergeCell ref="A9:A12"/>
    <mergeCell ref="B9:B12"/>
    <mergeCell ref="C9:C12"/>
    <mergeCell ref="D9:D12"/>
    <mergeCell ref="C60:C63"/>
    <mergeCell ref="D60:D63"/>
    <mergeCell ref="B32:B35"/>
    <mergeCell ref="A13:A17"/>
    <mergeCell ref="A32:A35"/>
    <mergeCell ref="B13:B17"/>
    <mergeCell ref="C13:C17"/>
    <mergeCell ref="D13:D17"/>
    <mergeCell ref="A22:A26"/>
    <mergeCell ref="B22:B26"/>
    <mergeCell ref="C22:C26"/>
    <mergeCell ref="D22:D26"/>
    <mergeCell ref="A27:A31"/>
    <mergeCell ref="A18:A21"/>
    <mergeCell ref="B18:B21"/>
    <mergeCell ref="C18:C21"/>
    <mergeCell ref="B27:B31"/>
    <mergeCell ref="C27:C31"/>
    <mergeCell ref="D27:D31"/>
    <mergeCell ref="D36:D38"/>
    <mergeCell ref="A99:A102"/>
    <mergeCell ref="B103:B105"/>
    <mergeCell ref="C103:C105"/>
    <mergeCell ref="D103:D105"/>
    <mergeCell ref="A106:A110"/>
    <mergeCell ref="C51:C54"/>
    <mergeCell ref="D64:D66"/>
    <mergeCell ref="A67:A70"/>
    <mergeCell ref="B67:B70"/>
    <mergeCell ref="C67:C70"/>
    <mergeCell ref="A76:A79"/>
    <mergeCell ref="B76:B79"/>
    <mergeCell ref="C76:C79"/>
    <mergeCell ref="D76:D79"/>
    <mergeCell ref="A87:A91"/>
    <mergeCell ref="A60:A63"/>
    <mergeCell ref="B60:B63"/>
    <mergeCell ref="A55:A59"/>
    <mergeCell ref="B55:B59"/>
    <mergeCell ref="A64:A66"/>
    <mergeCell ref="B64:B66"/>
    <mergeCell ref="A71:A75"/>
    <mergeCell ref="C71:C75"/>
    <mergeCell ref="D71:D75"/>
    <mergeCell ref="A92:A95"/>
    <mergeCell ref="B92:B95"/>
    <mergeCell ref="C92:C95"/>
    <mergeCell ref="D92:D95"/>
    <mergeCell ref="A80:A86"/>
    <mergeCell ref="B80:B86"/>
    <mergeCell ref="C80:C86"/>
    <mergeCell ref="D80:D86"/>
    <mergeCell ref="A96:A98"/>
    <mergeCell ref="B96:B98"/>
    <mergeCell ref="C96:C98"/>
    <mergeCell ref="D96:D98"/>
    <mergeCell ref="B87:B91"/>
    <mergeCell ref="C87:C91"/>
    <mergeCell ref="D87:D91"/>
    <mergeCell ref="V115:V117"/>
    <mergeCell ref="A103:A105"/>
    <mergeCell ref="B106:B110"/>
    <mergeCell ref="C106:C110"/>
    <mergeCell ref="D106:D110"/>
    <mergeCell ref="A136:A138"/>
    <mergeCell ref="B136:B138"/>
    <mergeCell ref="C136:C138"/>
    <mergeCell ref="D136:D138"/>
    <mergeCell ref="A131:A135"/>
    <mergeCell ref="B131:B135"/>
    <mergeCell ref="C131:C135"/>
    <mergeCell ref="D131:D135"/>
    <mergeCell ref="A118:A122"/>
    <mergeCell ref="B118:B122"/>
    <mergeCell ref="C118:C122"/>
    <mergeCell ref="D118:D122"/>
    <mergeCell ref="C128:C130"/>
    <mergeCell ref="D128:D130"/>
    <mergeCell ref="A128:A130"/>
    <mergeCell ref="A115:A117"/>
    <mergeCell ref="B115:B117"/>
    <mergeCell ref="C115:C117"/>
    <mergeCell ref="D115:D117"/>
    <mergeCell ref="B149:B154"/>
    <mergeCell ref="C149:C154"/>
    <mergeCell ref="D149:D154"/>
    <mergeCell ref="A143:A148"/>
    <mergeCell ref="B143:B148"/>
    <mergeCell ref="C143:C148"/>
    <mergeCell ref="D143:D148"/>
    <mergeCell ref="A111:A114"/>
    <mergeCell ref="B111:B114"/>
    <mergeCell ref="C111:C114"/>
    <mergeCell ref="D111:D114"/>
    <mergeCell ref="A123:A127"/>
    <mergeCell ref="B123:B127"/>
    <mergeCell ref="C123:C127"/>
    <mergeCell ref="D123:D127"/>
    <mergeCell ref="A1:V5"/>
    <mergeCell ref="V123:V127"/>
    <mergeCell ref="V128:V130"/>
    <mergeCell ref="V131:V135"/>
    <mergeCell ref="V136:V138"/>
    <mergeCell ref="V149:V154"/>
    <mergeCell ref="V99:V102"/>
    <mergeCell ref="V103:V105"/>
    <mergeCell ref="V106:V110"/>
    <mergeCell ref="V111:V114"/>
    <mergeCell ref="V9:V12"/>
    <mergeCell ref="V13:V17"/>
    <mergeCell ref="V18:V21"/>
    <mergeCell ref="V43:V47"/>
    <mergeCell ref="V22:V26"/>
    <mergeCell ref="V27:V31"/>
    <mergeCell ref="V32:V35"/>
    <mergeCell ref="V64:V66"/>
    <mergeCell ref="V67:V70"/>
    <mergeCell ref="V71:V75"/>
    <mergeCell ref="V76:V79"/>
    <mergeCell ref="V48:V50"/>
    <mergeCell ref="V51:V54"/>
    <mergeCell ref="A149:A154"/>
    <mergeCell ref="A172:A175"/>
    <mergeCell ref="B172:B175"/>
    <mergeCell ref="A176:A178"/>
    <mergeCell ref="B176:B178"/>
    <mergeCell ref="C172:C175"/>
    <mergeCell ref="D172:D175"/>
    <mergeCell ref="A158:A162"/>
    <mergeCell ref="B158:B162"/>
    <mergeCell ref="A163:A166"/>
    <mergeCell ref="B163:B166"/>
    <mergeCell ref="A167:A171"/>
    <mergeCell ref="B167:B171"/>
    <mergeCell ref="C158:C162"/>
    <mergeCell ref="A191:A194"/>
    <mergeCell ref="B191:B194"/>
    <mergeCell ref="A195:A199"/>
    <mergeCell ref="B195:B199"/>
    <mergeCell ref="A200:A203"/>
    <mergeCell ref="B200:B203"/>
    <mergeCell ref="A179:A182"/>
    <mergeCell ref="B179:B182"/>
    <mergeCell ref="A183:A187"/>
    <mergeCell ref="B183:B187"/>
    <mergeCell ref="A188:A190"/>
    <mergeCell ref="B188:B190"/>
    <mergeCell ref="A216:A219"/>
    <mergeCell ref="B216:B219"/>
    <mergeCell ref="C216:C219"/>
    <mergeCell ref="D216:D219"/>
    <mergeCell ref="A204:A206"/>
    <mergeCell ref="B204:B206"/>
    <mergeCell ref="A207:A210"/>
    <mergeCell ref="B207:B210"/>
    <mergeCell ref="A211:A215"/>
    <mergeCell ref="B211:B215"/>
    <mergeCell ref="A229:A234"/>
    <mergeCell ref="B229:B234"/>
    <mergeCell ref="C229:C234"/>
    <mergeCell ref="D229:D234"/>
    <mergeCell ref="A227:A228"/>
    <mergeCell ref="B227:B228"/>
    <mergeCell ref="A220:A223"/>
    <mergeCell ref="B220:B223"/>
    <mergeCell ref="A224:A226"/>
    <mergeCell ref="B224:B226"/>
    <mergeCell ref="C224:C226"/>
    <mergeCell ref="D224:D226"/>
    <mergeCell ref="V172:V175"/>
    <mergeCell ref="C176:C178"/>
    <mergeCell ref="D176:D178"/>
    <mergeCell ref="V176:V178"/>
    <mergeCell ref="C179:C182"/>
    <mergeCell ref="D179:D182"/>
    <mergeCell ref="V179:V182"/>
    <mergeCell ref="D158:D162"/>
    <mergeCell ref="V158:V162"/>
    <mergeCell ref="C163:C166"/>
    <mergeCell ref="D163:D166"/>
    <mergeCell ref="V163:V166"/>
    <mergeCell ref="C167:C171"/>
    <mergeCell ref="D167:D171"/>
    <mergeCell ref="V167:V171"/>
    <mergeCell ref="E163:E166"/>
    <mergeCell ref="E172:E175"/>
    <mergeCell ref="E180:E181"/>
    <mergeCell ref="V183:V187"/>
    <mergeCell ref="C188:C190"/>
    <mergeCell ref="D188:D190"/>
    <mergeCell ref="V188:V190"/>
    <mergeCell ref="C191:C194"/>
    <mergeCell ref="D191:D194"/>
    <mergeCell ref="V191:V194"/>
    <mergeCell ref="C195:C199"/>
    <mergeCell ref="D195:D199"/>
    <mergeCell ref="V195:V199"/>
    <mergeCell ref="C183:C187"/>
    <mergeCell ref="D183:D187"/>
    <mergeCell ref="E195:E199"/>
    <mergeCell ref="E192:E193"/>
    <mergeCell ref="V200:V203"/>
    <mergeCell ref="C204:C206"/>
    <mergeCell ref="D204:D206"/>
    <mergeCell ref="V204:V206"/>
    <mergeCell ref="C207:C210"/>
    <mergeCell ref="D207:D210"/>
    <mergeCell ref="V207:V210"/>
    <mergeCell ref="C211:C215"/>
    <mergeCell ref="D211:D215"/>
    <mergeCell ref="V211:V215"/>
    <mergeCell ref="C200:C203"/>
    <mergeCell ref="D200:D203"/>
    <mergeCell ref="E201:E202"/>
    <mergeCell ref="V229:V234"/>
    <mergeCell ref="C227:C228"/>
    <mergeCell ref="D227:D228"/>
    <mergeCell ref="V227:V228"/>
    <mergeCell ref="V224:V226"/>
    <mergeCell ref="V216:V219"/>
    <mergeCell ref="C220:C223"/>
    <mergeCell ref="D220:D223"/>
    <mergeCell ref="V220:V223"/>
    <mergeCell ref="E227:E228"/>
    <mergeCell ref="E221:E222"/>
    <mergeCell ref="D251:D255"/>
    <mergeCell ref="V251:V255"/>
    <mergeCell ref="V256:V259"/>
    <mergeCell ref="A260:A262"/>
    <mergeCell ref="B260:B262"/>
    <mergeCell ref="C260:C262"/>
    <mergeCell ref="D260:D262"/>
    <mergeCell ref="V260:V262"/>
    <mergeCell ref="A263:A266"/>
    <mergeCell ref="B263:B266"/>
    <mergeCell ref="C263:C266"/>
    <mergeCell ref="D263:D266"/>
    <mergeCell ref="V263:V266"/>
    <mergeCell ref="E257:E258"/>
    <mergeCell ref="A272:A278"/>
    <mergeCell ref="B272:B278"/>
    <mergeCell ref="C272:C278"/>
    <mergeCell ref="D272:D278"/>
    <mergeCell ref="V272:V278"/>
    <mergeCell ref="V267:V271"/>
    <mergeCell ref="A256:A259"/>
    <mergeCell ref="B256:B259"/>
    <mergeCell ref="C256:C259"/>
    <mergeCell ref="D256:D259"/>
    <mergeCell ref="A267:A271"/>
    <mergeCell ref="B267:B271"/>
    <mergeCell ref="C267:C271"/>
    <mergeCell ref="D267:D271"/>
    <mergeCell ref="A285:A289"/>
    <mergeCell ref="B285:B289"/>
    <mergeCell ref="C285:C289"/>
    <mergeCell ref="D285:D289"/>
    <mergeCell ref="V285:V289"/>
    <mergeCell ref="A290:A291"/>
    <mergeCell ref="B290:B291"/>
    <mergeCell ref="C290:C291"/>
    <mergeCell ref="D290:D291"/>
    <mergeCell ref="V290:V291"/>
    <mergeCell ref="A235:A238"/>
    <mergeCell ref="B235:B238"/>
    <mergeCell ref="C235:C238"/>
    <mergeCell ref="D235:D238"/>
    <mergeCell ref="V235:V238"/>
    <mergeCell ref="A322:D322"/>
    <mergeCell ref="A239:A243"/>
    <mergeCell ref="B239:B243"/>
    <mergeCell ref="C239:C243"/>
    <mergeCell ref="D239:D243"/>
    <mergeCell ref="V239:V243"/>
    <mergeCell ref="A244:A246"/>
    <mergeCell ref="B244:B246"/>
    <mergeCell ref="C244:C246"/>
    <mergeCell ref="D244:D246"/>
    <mergeCell ref="V244:V246"/>
    <mergeCell ref="A247:A250"/>
    <mergeCell ref="B247:B250"/>
    <mergeCell ref="C247:C250"/>
    <mergeCell ref="D247:D250"/>
    <mergeCell ref="V247:V250"/>
    <mergeCell ref="A251:A255"/>
    <mergeCell ref="B251:B255"/>
    <mergeCell ref="C251:C255"/>
    <mergeCell ref="A282:A284"/>
    <mergeCell ref="B282:B284"/>
    <mergeCell ref="C282:C284"/>
    <mergeCell ref="D282:D284"/>
    <mergeCell ref="V282:V284"/>
    <mergeCell ref="A279:A281"/>
    <mergeCell ref="B279:B281"/>
    <mergeCell ref="C279:C281"/>
    <mergeCell ref="D279:D281"/>
    <mergeCell ref="V279:V281"/>
    <mergeCell ref="V317:V321"/>
    <mergeCell ref="V292:V295"/>
    <mergeCell ref="V308:V311"/>
    <mergeCell ref="A308:A311"/>
    <mergeCell ref="B308:B311"/>
    <mergeCell ref="C308:C311"/>
    <mergeCell ref="D308:D311"/>
    <mergeCell ref="A302:A307"/>
    <mergeCell ref="B302:B307"/>
    <mergeCell ref="C302:C307"/>
    <mergeCell ref="D302:D307"/>
    <mergeCell ref="V302:V307"/>
    <mergeCell ref="A296:A301"/>
    <mergeCell ref="B296:B301"/>
    <mergeCell ref="C296:C301"/>
    <mergeCell ref="D296:D301"/>
    <mergeCell ref="V296:V301"/>
    <mergeCell ref="A292:A295"/>
    <mergeCell ref="B292:B295"/>
    <mergeCell ref="C292:C295"/>
    <mergeCell ref="D292:D295"/>
    <mergeCell ref="E298:E299"/>
    <mergeCell ref="D317:D321"/>
    <mergeCell ref="C317:C321"/>
    <mergeCell ref="E68:E69"/>
    <mergeCell ref="E158:E162"/>
    <mergeCell ref="E112:E113"/>
    <mergeCell ref="E208:E209"/>
    <mergeCell ref="E211:E215"/>
    <mergeCell ref="E217:E218"/>
    <mergeCell ref="E293:E294"/>
    <mergeCell ref="E304:E305"/>
    <mergeCell ref="E309:E310"/>
    <mergeCell ref="E77:E78"/>
    <mergeCell ref="E93:E94"/>
    <mergeCell ref="E100:E101"/>
    <mergeCell ref="E143:E148"/>
    <mergeCell ref="E140:E141"/>
    <mergeCell ref="E151:E152"/>
  </mergeCells>
  <printOptions horizontalCentered="1"/>
  <pageMargins left="0.16" right="0.16" top="0.21" bottom="0.47" header="0.15748031496062992" footer="0.16"/>
  <pageSetup paperSize="5" scale="45" fitToHeight="0" orientation="landscape" horizontalDpi="300" verticalDpi="300" r:id="rId1"/>
  <headerFooter alignWithMargins="0"/>
  <rowBreaks count="1" manualBreakCount="1">
    <brk id="13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User</cp:lastModifiedBy>
  <cp:lastPrinted>2018-01-08T14:42:48Z</cp:lastPrinted>
  <dcterms:created xsi:type="dcterms:W3CDTF">2003-03-07T14:03:57Z</dcterms:created>
  <dcterms:modified xsi:type="dcterms:W3CDTF">2019-01-22T14:47:00Z</dcterms:modified>
</cp:coreProperties>
</file>