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onserrat Martínez\Desktop\CARPETAS\MUNIS 2023\DELGADO\"/>
    </mc:Choice>
  </mc:AlternateContent>
  <bookViews>
    <workbookView xWindow="0" yWindow="0" windowWidth="20490" windowHeight="7650"/>
  </bookViews>
  <sheets>
    <sheet name="total de asignaciones 7º 5189" sheetId="103" r:id="rId1"/>
  </sheets>
  <definedNames>
    <definedName name="_xlnm._FilterDatabase" localSheetId="0" hidden="1">'total de asignaciones 7º 5189'!$A$8:$U$58</definedName>
    <definedName name="_xlnm.Print_Area" localSheetId="0">'total de asignaciones 7º 5189'!$A$1:$U$58</definedName>
    <definedName name="_xlnm.Print_Titles" localSheetId="0">'total de asignaciones 7º 5189'!$1:$8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6" i="103" l="1"/>
  <c r="G57" i="103"/>
  <c r="H57" i="103"/>
  <c r="I57" i="103"/>
  <c r="J57" i="103"/>
  <c r="K57" i="103"/>
  <c r="L57" i="103"/>
  <c r="M57" i="103"/>
  <c r="N57" i="103"/>
  <c r="O57" i="103"/>
  <c r="P57" i="103"/>
  <c r="Q57" i="103"/>
  <c r="T56" i="103" l="1"/>
  <c r="S32" i="103" l="1"/>
  <c r="T32" i="103" s="1"/>
  <c r="S31" i="103"/>
  <c r="T31" i="103" s="1"/>
  <c r="S30" i="103"/>
  <c r="T30" i="103" s="1"/>
  <c r="S29" i="103"/>
  <c r="T29" i="103" s="1"/>
  <c r="S36" i="103"/>
  <c r="T36" i="103" s="1"/>
  <c r="S35" i="103"/>
  <c r="T35" i="103" s="1"/>
  <c r="S38" i="103"/>
  <c r="T38" i="103" s="1"/>
  <c r="S37" i="103"/>
  <c r="T37" i="103" s="1"/>
  <c r="U31" i="103" l="1"/>
  <c r="U29" i="103"/>
  <c r="U35" i="103"/>
  <c r="U37" i="103"/>
  <c r="S11" i="103"/>
  <c r="T11" i="103" s="1"/>
  <c r="S12" i="103"/>
  <c r="T12" i="103" s="1"/>
  <c r="S21" i="103" l="1"/>
  <c r="T21" i="103" s="1"/>
  <c r="S22" i="103"/>
  <c r="T22" i="103" s="1"/>
  <c r="S9" i="103"/>
  <c r="T9" i="103" s="1"/>
  <c r="S10" i="103"/>
  <c r="T10" i="103" s="1"/>
  <c r="S13" i="103"/>
  <c r="S14" i="103"/>
  <c r="S15" i="103"/>
  <c r="S16" i="103"/>
  <c r="T18" i="103" s="1"/>
  <c r="S17" i="103"/>
  <c r="T17" i="103" s="1"/>
  <c r="S18" i="103"/>
  <c r="S19" i="103"/>
  <c r="T19" i="103" s="1"/>
  <c r="S20" i="103"/>
  <c r="T20" i="103" s="1"/>
  <c r="S23" i="103"/>
  <c r="T23" i="103" s="1"/>
  <c r="S24" i="103"/>
  <c r="T24" i="103" s="1"/>
  <c r="S25" i="103"/>
  <c r="T25" i="103" s="1"/>
  <c r="S26" i="103"/>
  <c r="T26" i="103" s="1"/>
  <c r="S27" i="103"/>
  <c r="T27" i="103" s="1"/>
  <c r="S28" i="103"/>
  <c r="T28" i="103" s="1"/>
  <c r="S33" i="103"/>
  <c r="T33" i="103" s="1"/>
  <c r="S34" i="103"/>
  <c r="T34" i="103" s="1"/>
  <c r="S39" i="103"/>
  <c r="T39" i="103" s="1"/>
  <c r="S40" i="103"/>
  <c r="T40" i="103" s="1"/>
  <c r="U40" i="103" s="1"/>
  <c r="S41" i="103"/>
  <c r="S42" i="103"/>
  <c r="T42" i="103" s="1"/>
  <c r="S43" i="103"/>
  <c r="T43" i="103" s="1"/>
  <c r="S44" i="103"/>
  <c r="S45" i="103"/>
  <c r="T45" i="103" s="1"/>
  <c r="S46" i="103"/>
  <c r="T46" i="103" s="1"/>
  <c r="S47" i="103"/>
  <c r="T47" i="103" s="1"/>
  <c r="S48" i="103"/>
  <c r="T48" i="103" s="1"/>
  <c r="S49" i="103"/>
  <c r="S50" i="103"/>
  <c r="S51" i="103"/>
  <c r="T51" i="103" s="1"/>
  <c r="S52" i="103"/>
  <c r="T52" i="103" s="1"/>
  <c r="S53" i="103"/>
  <c r="T53" i="103" s="1"/>
  <c r="S54" i="103"/>
  <c r="T54" i="103" s="1"/>
  <c r="S55" i="103"/>
  <c r="T55" i="103" s="1"/>
  <c r="U56" i="103"/>
  <c r="R57" i="103"/>
  <c r="U52" i="103" l="1"/>
  <c r="U45" i="103"/>
  <c r="U47" i="103"/>
  <c r="T16" i="103"/>
  <c r="T14" i="103"/>
  <c r="U55" i="103"/>
  <c r="T15" i="103"/>
  <c r="U15" i="103" s="1"/>
  <c r="T13" i="103"/>
  <c r="U33" i="103"/>
  <c r="U48" i="103"/>
  <c r="U53" i="103"/>
  <c r="U51" i="103"/>
  <c r="U39" i="103"/>
  <c r="U25" i="103"/>
  <c r="U46" i="103"/>
  <c r="T49" i="103"/>
  <c r="U49" i="103" s="1"/>
  <c r="T41" i="103"/>
  <c r="U41" i="103" s="1"/>
  <c r="U42" i="103"/>
  <c r="T44" i="103"/>
  <c r="U44" i="103" s="1"/>
  <c r="U54" i="103"/>
  <c r="T50" i="103"/>
  <c r="U50" i="103" s="1"/>
  <c r="U23" i="103"/>
  <c r="U43" i="103"/>
  <c r="U27" i="103"/>
  <c r="U11" i="103"/>
  <c r="S57" i="103"/>
  <c r="U17" i="103"/>
  <c r="U9" i="103"/>
  <c r="U19" i="103"/>
  <c r="U21" i="103"/>
  <c r="U13" i="103" l="1"/>
  <c r="U57" i="103"/>
  <c r="X12" i="103"/>
  <c r="X13" i="103" s="1"/>
  <c r="T57" i="103"/>
  <c r="S58" i="103" s="1"/>
  <c r="U61" i="103" l="1"/>
</calcChain>
</file>

<file path=xl/sharedStrings.xml><?xml version="1.0" encoding="utf-8"?>
<sst xmlns="http://schemas.openxmlformats.org/spreadsheetml/2006/main" count="141" uniqueCount="66">
  <si>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</si>
  <si>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</si>
  <si>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</si>
  <si>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</si>
  <si>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</si>
  <si>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</si>
  <si>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</si>
  <si>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</si>
  <si>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</si>
  <si>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</si>
  <si>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</si>
  <si>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</si>
  <si>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</si>
  <si>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</si>
  <si>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</si>
  <si>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</si>
  <si>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</si>
  <si>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</si>
  <si>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</si>
  <si>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</si>
  <si>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 xml:space="preserve">PLANILLA GENERAL DE PAGOS </t>
  </si>
  <si>
    <t xml:space="preserve">Jornales </t>
  </si>
  <si>
    <t>Dietas</t>
  </si>
  <si>
    <t xml:space="preserve">MONTO
A
DICIEMBRE </t>
  </si>
  <si>
    <t>MONTO
TOTAL</t>
  </si>
  <si>
    <t>Octubre</t>
  </si>
  <si>
    <t>AGUINALDO
ESTIMADO
2.018</t>
  </si>
  <si>
    <t>Aguinaldo</t>
  </si>
  <si>
    <t>Genuino T</t>
  </si>
  <si>
    <t>MUN</t>
  </si>
  <si>
    <t>PLANILLA EN CUMPLIMIENTO AL ARTÍCULO 7 DE LA LEY 5189/2014</t>
  </si>
  <si>
    <t>CECILIO FLORENTIN BENITEZ IBAÑEZ</t>
  </si>
  <si>
    <t>Aporte Jubilatorio del Empleador</t>
  </si>
  <si>
    <t>Jorge Ariel Cardozo Maciel</t>
  </si>
  <si>
    <t>Milciades Ramon Almiron</t>
  </si>
  <si>
    <t>Mirta Lezcano Hermosilla</t>
  </si>
  <si>
    <t>Maria Soledad Diaz Ibañez</t>
  </si>
  <si>
    <t>Jorge Melchor Ortellado</t>
  </si>
  <si>
    <t>Albert Ivan Mereles</t>
  </si>
  <si>
    <t xml:space="preserve">German Alfredo Ibarra </t>
  </si>
  <si>
    <t xml:space="preserve">Rosa Aideslis Lescano Cabrera </t>
  </si>
  <si>
    <t xml:space="preserve">Pedro Pablo Sanabria Acosta </t>
  </si>
  <si>
    <t>Roberto Carlos Lopez</t>
  </si>
  <si>
    <t>Johana Benitez</t>
  </si>
  <si>
    <t>Mirian Aguilar</t>
  </si>
  <si>
    <t>GUSTAVO JAVIER AVALOS AQUINO</t>
  </si>
  <si>
    <t>Luis Martin  Rodriguez Velazquez</t>
  </si>
  <si>
    <t>Maria Cristina Lezcano</t>
  </si>
  <si>
    <t>Virginia Marluz Barrios Medina</t>
  </si>
  <si>
    <t>Zacarias Salvador Vera Ortiz</t>
  </si>
  <si>
    <t>Juan Carlos Diaz</t>
  </si>
  <si>
    <t>Cristian Javier Ibañez Bogado</t>
  </si>
  <si>
    <t>Jorge Ruben Peña Cantero</t>
  </si>
  <si>
    <t>Rolando Merced Acosta Irala</t>
  </si>
  <si>
    <t>CHRISTIAN DAVID ACOSTA FLORES</t>
  </si>
  <si>
    <t>NIDIA BEATRIZ FLORES FIGUEREDO</t>
  </si>
  <si>
    <t>CARLOS ALBERTO GOMEZ DUETTE</t>
  </si>
  <si>
    <t>MARCELO JAVIER RODRIGUEZ VELAZQUEZ</t>
  </si>
  <si>
    <t>NORMA SALVADORA OSORIO ROMAN</t>
  </si>
  <si>
    <t>CARMEN CONCEPCION BARBOZA GUTIERREZ</t>
  </si>
  <si>
    <t>ROQUE JAVIER GUTIERREZ GONZALEZ</t>
  </si>
  <si>
    <t>PEDRO CORONEL OSORIO</t>
  </si>
  <si>
    <t>FABIO RAMON CARDOZO</t>
  </si>
  <si>
    <t>DAVID ALONSO</t>
  </si>
  <si>
    <t xml:space="preserve">Pabla Beatriz Acosta </t>
  </si>
  <si>
    <t>CORRESPONDIENTE AL EJERCICIO FISCAL 2.022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</si>
</sst>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  <numFmt numFmtId="168" formatCode="_-* #,##0_-;\-* #,##0_-;_-* &quot;-&quot;??_-;_-@_-"/>
  </numFmts>
  <fonts count="1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6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3" fontId="5" fillId="0" borderId="0" xfId="3" applyNumberFormat="1" applyFont="1" applyFill="1" applyBorder="1" applyAlignment="1"/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8" fontId="3" fillId="0" borderId="1" xfId="2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 wrapText="1"/>
    </xf>
    <xf numFmtId="166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/>
    </xf>
    <xf numFmtId="168" fontId="3" fillId="0" borderId="0" xfId="0" applyNumberFormat="1" applyFont="1" applyFill="1" applyAlignment="1">
      <alignment horizontal="right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2" xfId="3" applyNumberFormat="1" applyFont="1" applyFill="1" applyBorder="1" applyAlignment="1">
      <alignment horizontal="right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3" fontId="5" fillId="0" borderId="4" xfId="3" applyNumberFormat="1" applyFont="1" applyFill="1" applyBorder="1" applyAlignment="1">
      <alignment horizontal="right" vertical="center" wrapText="1"/>
    </xf>
    <xf numFmtId="3" fontId="5" fillId="0" borderId="5" xfId="3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9" fillId="0" borderId="0" xfId="0" applyFont="1" applyFill="1" applyBorder="1" applyAlignment="1"/>
    <xf numFmtId="3" fontId="2" fillId="0" borderId="0" xfId="3" applyNumberFormat="1" applyFont="1" applyFill="1" applyBorder="1" applyAlignment="1">
      <alignment horizontal="right"/>
    </xf>
    <xf numFmtId="3" fontId="2" fillId="0" borderId="0" xfId="3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right" wrapText="1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3" fontId="6" fillId="0" borderId="0" xfId="0" applyNumberFormat="1" applyFont="1" applyFill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68" fontId="3" fillId="3" borderId="1" xfId="2" applyNumberFormat="1" applyFont="1" applyFill="1" applyBorder="1" applyAlignment="1">
      <alignment horizontal="right" vertical="center" wrapText="1"/>
    </xf>
    <xf numFmtId="3" fontId="5" fillId="3" borderId="4" xfId="3" applyNumberFormat="1" applyFont="1" applyFill="1" applyBorder="1" applyAlignment="1">
      <alignment horizontal="right" vertical="center" wrapText="1"/>
    </xf>
    <xf numFmtId="3" fontId="5" fillId="3" borderId="0" xfId="3" applyNumberFormat="1" applyFont="1" applyFill="1" applyBorder="1" applyAlignment="1"/>
    <xf numFmtId="0" fontId="6" fillId="3" borderId="0" xfId="0" applyFont="1" applyFill="1"/>
    <xf numFmtId="3" fontId="6" fillId="3" borderId="0" xfId="0" applyNumberFormat="1" applyFont="1" applyFill="1"/>
    <xf numFmtId="168" fontId="3" fillId="0" borderId="2" xfId="2" applyNumberFormat="1" applyFont="1" applyFill="1" applyBorder="1" applyAlignment="1">
      <alignment vertical="center" wrapText="1"/>
    </xf>
    <xf numFmtId="168" fontId="3" fillId="0" borderId="7" xfId="2" applyNumberFormat="1" applyFont="1" applyFill="1" applyBorder="1" applyAlignment="1">
      <alignment vertical="center" wrapText="1"/>
    </xf>
    <xf numFmtId="168" fontId="3" fillId="0" borderId="6" xfId="2" applyNumberFormat="1" applyFont="1" applyFill="1" applyBorder="1" applyAlignment="1">
      <alignment vertical="center" wrapText="1"/>
    </xf>
    <xf numFmtId="3" fontId="5" fillId="0" borderId="8" xfId="3" applyNumberFormat="1" applyFont="1" applyFill="1" applyBorder="1" applyAlignment="1">
      <alignment horizontal="center"/>
    </xf>
    <xf numFmtId="3" fontId="5" fillId="0" borderId="9" xfId="3" applyNumberFormat="1" applyFont="1" applyFill="1" applyBorder="1" applyAlignment="1">
      <alignment horizontal="center"/>
    </xf>
    <xf numFmtId="166" fontId="10" fillId="0" borderId="8" xfId="0" applyNumberFormat="1" applyFont="1" applyFill="1" applyBorder="1" applyAlignment="1">
      <alignment horizontal="center" vertical="center"/>
    </xf>
    <xf numFmtId="166" fontId="10" fillId="0" borderId="10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5" fillId="0" borderId="2" xfId="3" applyNumberFormat="1" applyFont="1" applyFill="1" applyBorder="1" applyAlignment="1">
      <alignment horizontal="center" vertical="center" wrapText="1"/>
    </xf>
    <xf numFmtId="166" fontId="5" fillId="0" borderId="6" xfId="3" applyNumberFormat="1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6" fontId="5" fillId="0" borderId="2" xfId="3" applyNumberFormat="1" applyFont="1" applyFill="1" applyBorder="1" applyAlignment="1">
      <alignment horizontal="right" vertical="center" wrapText="1"/>
    </xf>
    <xf numFmtId="166" fontId="5" fillId="0" borderId="6" xfId="3" applyNumberFormat="1" applyFont="1" applyFill="1" applyBorder="1" applyAlignment="1">
      <alignment horizontal="right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left" vertical="center" wrapText="1"/>
    </xf>
    <xf numFmtId="166" fontId="5" fillId="0" borderId="7" xfId="0" applyNumberFormat="1" applyFont="1" applyFill="1" applyBorder="1" applyAlignment="1">
      <alignment horizontal="left" vertical="center" wrapText="1"/>
    </xf>
    <xf numFmtId="166" fontId="5" fillId="0" borderId="7" xfId="3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142875</xdr:rowOff>
    </xdr:from>
    <xdr:to>
      <xdr:col>14</xdr:col>
      <xdr:colOff>438150</xdr:colOff>
      <xdr:row>4</xdr:row>
      <xdr:rowOff>1400175</xdr:rowOff>
    </xdr:to>
    <xdr:pic>
      <xdr:nvPicPr>
        <xdr:cNvPr id="58040" name="Imagen 3">
          <a:extLst>
            <a:ext uri="{FF2B5EF4-FFF2-40B4-BE49-F238E27FC236}">
              <a16:creationId xmlns:a16="http://schemas.microsoft.com/office/drawing/2014/main" id="{343CA7FF-0890-485F-B238-486CE3C7E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66725"/>
          <a:ext cx="140017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64"/>
  <sheetViews>
    <sheetView tabSelected="1" topLeftCell="N48" zoomScaleNormal="85" zoomScaleSheetLayoutView="100" workbookViewId="0">
      <selection activeCell="E64" sqref="E64"/>
    </sheetView>
  </sheetViews>
  <sheetFormatPr baseColWidth="10" defaultColWidth="11.42578125" defaultRowHeight="12.75" x14ac:dyDescent="0.2"/>
  <cols>
    <col min="1" max="1" width="11.85546875" style="29" bestFit="1" customWidth="1"/>
    <col min="2" max="2" width="7.140625" style="29" bestFit="1" customWidth="1"/>
    <col min="3" max="3" width="11.5703125" style="29" bestFit="1" customWidth="1"/>
    <col min="4" max="4" width="29.5703125" style="28" customWidth="1"/>
    <col min="5" max="5" width="13.42578125" style="28" bestFit="1" customWidth="1"/>
    <col min="6" max="6" width="31.28515625" style="28" bestFit="1" customWidth="1"/>
    <col min="7" max="7" width="12.42578125" style="33" bestFit="1" customWidth="1"/>
    <col min="8" max="14" width="12.42578125" style="29" bestFit="1" customWidth="1"/>
    <col min="15" max="15" width="13.7109375" style="29" bestFit="1" customWidth="1"/>
    <col min="16" max="16" width="12.42578125" style="29" bestFit="1" customWidth="1"/>
    <col min="17" max="17" width="14" style="29" bestFit="1" customWidth="1"/>
    <col min="18" max="18" width="13.140625" style="53" bestFit="1" customWidth="1"/>
    <col min="19" max="19" width="14.140625" style="29" bestFit="1" customWidth="1"/>
    <col min="20" max="20" width="13.5703125" style="29" bestFit="1" customWidth="1"/>
    <col min="21" max="21" width="14.140625" style="29" bestFit="1" customWidth="1"/>
    <col min="22" max="23" width="11.42578125" style="29"/>
    <col min="24" max="24" width="12.85546875" style="30" bestFit="1" customWidth="1"/>
    <col min="25" max="25" width="14.85546875" style="29" bestFit="1" customWidth="1"/>
    <col min="26" max="26" width="14.140625" style="29" bestFit="1" customWidth="1"/>
    <col min="27" max="16384" width="11.42578125" style="29"/>
  </cols>
  <sheetData>
    <row r="1" spans="1:27" x14ac:dyDescent="0.2">
      <c r="A1" s="74" t="s">
        <v>30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7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7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7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7" ht="111.7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1:27" ht="23.25" x14ac:dyDescent="0.35">
      <c r="A6" s="63" t="s">
        <v>20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7" ht="24" thickBot="1" x14ac:dyDescent="0.4">
      <c r="A7" s="64" t="s">
        <v>65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7" s="31" customFormat="1" ht="45" x14ac:dyDescent="0.2">
      <c r="A8" s="35" t="s">
        <v>14</v>
      </c>
      <c r="B8" s="36" t="s">
        <v>11</v>
      </c>
      <c r="C8" s="36" t="s">
        <v>12</v>
      </c>
      <c r="D8" s="36" t="s">
        <v>13</v>
      </c>
      <c r="E8" s="36" t="s">
        <v>16</v>
      </c>
      <c r="F8" s="36" t="s">
        <v>17</v>
      </c>
      <c r="G8" s="37" t="s">
        <v>0</v>
      </c>
      <c r="H8" s="37" t="s">
        <v>1</v>
      </c>
      <c r="I8" s="37" t="s">
        <v>2</v>
      </c>
      <c r="J8" s="37" t="s">
        <v>3</v>
      </c>
      <c r="K8" s="37" t="s">
        <v>4</v>
      </c>
      <c r="L8" s="37" t="s">
        <v>5</v>
      </c>
      <c r="M8" s="37" t="s">
        <v>6</v>
      </c>
      <c r="N8" s="37" t="s">
        <v>7</v>
      </c>
      <c r="O8" s="37" t="s">
        <v>8</v>
      </c>
      <c r="P8" s="37" t="s">
        <v>25</v>
      </c>
      <c r="Q8" s="37" t="s">
        <v>9</v>
      </c>
      <c r="R8" s="37" t="s">
        <v>10</v>
      </c>
      <c r="S8" s="36" t="s">
        <v>23</v>
      </c>
      <c r="T8" s="36" t="s">
        <v>26</v>
      </c>
      <c r="U8" s="38" t="s">
        <v>24</v>
      </c>
      <c r="X8" s="32"/>
    </row>
    <row r="9" spans="1:27" s="9" customFormat="1" ht="30.75" customHeight="1" x14ac:dyDescent="0.2">
      <c r="A9" s="66">
        <v>1</v>
      </c>
      <c r="B9" s="65" t="s">
        <v>29</v>
      </c>
      <c r="C9" s="65">
        <v>3251252</v>
      </c>
      <c r="D9" s="67" t="s">
        <v>31</v>
      </c>
      <c r="E9" s="6">
        <v>111</v>
      </c>
      <c r="F9" s="7" t="s">
        <v>18</v>
      </c>
      <c r="G9" s="8">
        <v>4000000</v>
      </c>
      <c r="H9" s="8">
        <v>4000000</v>
      </c>
      <c r="I9" s="8">
        <v>4000000</v>
      </c>
      <c r="J9" s="8">
        <v>4000000</v>
      </c>
      <c r="K9" s="8">
        <v>4000000</v>
      </c>
      <c r="L9" s="8">
        <v>4000000</v>
      </c>
      <c r="M9" s="8">
        <v>4000000</v>
      </c>
      <c r="N9" s="8">
        <v>4000000</v>
      </c>
      <c r="O9" s="8">
        <v>4000000</v>
      </c>
      <c r="P9" s="8">
        <v>4000000</v>
      </c>
      <c r="Q9" s="8">
        <v>4000000</v>
      </c>
      <c r="R9" s="8">
        <v>4000000</v>
      </c>
      <c r="S9" s="8">
        <f>SUM(G9:R9)</f>
        <v>48000000</v>
      </c>
      <c r="T9" s="8">
        <f t="shared" ref="T9:T14" si="0">S9/12</f>
        <v>4000000</v>
      </c>
      <c r="U9" s="78">
        <f>SUM(S9:T10)</f>
        <v>65000000</v>
      </c>
      <c r="W9" s="10"/>
      <c r="X9" s="11"/>
      <c r="Y9" s="12"/>
    </row>
    <row r="10" spans="1:27" s="9" customFormat="1" ht="30.75" customHeight="1" x14ac:dyDescent="0.2">
      <c r="A10" s="66"/>
      <c r="B10" s="65"/>
      <c r="C10" s="65"/>
      <c r="D10" s="67"/>
      <c r="E10" s="6">
        <v>113</v>
      </c>
      <c r="F10" s="7" t="s">
        <v>19</v>
      </c>
      <c r="G10" s="8">
        <v>1000000</v>
      </c>
      <c r="H10" s="8">
        <v>1000000</v>
      </c>
      <c r="I10" s="8">
        <v>1000000</v>
      </c>
      <c r="J10" s="8">
        <v>1000000</v>
      </c>
      <c r="K10" s="8">
        <v>1000000</v>
      </c>
      <c r="L10" s="8">
        <v>1000000</v>
      </c>
      <c r="M10" s="8">
        <v>1000000</v>
      </c>
      <c r="N10" s="8">
        <v>1000000</v>
      </c>
      <c r="O10" s="8">
        <v>1000000</v>
      </c>
      <c r="P10" s="8">
        <v>1000000</v>
      </c>
      <c r="Q10" s="8">
        <v>1000000</v>
      </c>
      <c r="R10" s="50">
        <v>1000000</v>
      </c>
      <c r="S10" s="8">
        <f t="shared" ref="S10:S46" si="1">SUM(G10:R10)</f>
        <v>12000000</v>
      </c>
      <c r="T10" s="8">
        <f t="shared" si="0"/>
        <v>1000000</v>
      </c>
      <c r="U10" s="78"/>
      <c r="W10" s="10"/>
      <c r="X10" s="11"/>
      <c r="Y10" s="12"/>
      <c r="AA10" s="10"/>
    </row>
    <row r="11" spans="1:27" s="9" customFormat="1" ht="30.75" customHeight="1" x14ac:dyDescent="0.2">
      <c r="A11" s="65">
        <v>2</v>
      </c>
      <c r="B11" s="70" t="s">
        <v>29</v>
      </c>
      <c r="C11" s="70">
        <v>4078153</v>
      </c>
      <c r="D11" s="67" t="s">
        <v>54</v>
      </c>
      <c r="E11" s="6">
        <v>112</v>
      </c>
      <c r="F11" s="7" t="s">
        <v>22</v>
      </c>
      <c r="G11" s="8">
        <v>1040000</v>
      </c>
      <c r="H11" s="8">
        <v>1040000</v>
      </c>
      <c r="I11" s="8">
        <v>1040000</v>
      </c>
      <c r="J11" s="8">
        <v>1040000</v>
      </c>
      <c r="K11" s="8">
        <v>1040000</v>
      </c>
      <c r="L11" s="8">
        <v>1040000</v>
      </c>
      <c r="M11" s="8">
        <v>1040000</v>
      </c>
      <c r="N11" s="8">
        <v>1040000</v>
      </c>
      <c r="O11" s="8">
        <v>1040000</v>
      </c>
      <c r="P11" s="8">
        <v>1040000</v>
      </c>
      <c r="Q11" s="8">
        <v>1040000</v>
      </c>
      <c r="R11" s="8">
        <v>1040000</v>
      </c>
      <c r="S11" s="8">
        <f t="shared" si="1"/>
        <v>12480000</v>
      </c>
      <c r="T11" s="8">
        <f t="shared" si="0"/>
        <v>1040000</v>
      </c>
      <c r="U11" s="78">
        <f>SUM(S11:T12)</f>
        <v>18135000</v>
      </c>
      <c r="W11" s="10"/>
      <c r="X11" s="11"/>
    </row>
    <row r="12" spans="1:27" s="9" customFormat="1" ht="30.75" customHeight="1" x14ac:dyDescent="0.2">
      <c r="A12" s="65"/>
      <c r="B12" s="70"/>
      <c r="C12" s="70"/>
      <c r="D12" s="67"/>
      <c r="E12" s="6">
        <v>113</v>
      </c>
      <c r="F12" s="7" t="s">
        <v>19</v>
      </c>
      <c r="G12" s="8">
        <v>355000</v>
      </c>
      <c r="H12" s="8">
        <v>355000</v>
      </c>
      <c r="I12" s="8">
        <v>355000</v>
      </c>
      <c r="J12" s="8">
        <v>355000</v>
      </c>
      <c r="K12" s="8">
        <v>355000</v>
      </c>
      <c r="L12" s="8">
        <v>355000</v>
      </c>
      <c r="M12" s="8">
        <v>355000</v>
      </c>
      <c r="N12" s="8">
        <v>355000</v>
      </c>
      <c r="O12" s="8">
        <v>355000</v>
      </c>
      <c r="P12" s="8">
        <v>355000</v>
      </c>
      <c r="Q12" s="8">
        <v>355000</v>
      </c>
      <c r="R12" s="8">
        <v>355000</v>
      </c>
      <c r="S12" s="8">
        <f t="shared" si="1"/>
        <v>4260000</v>
      </c>
      <c r="T12" s="8">
        <f t="shared" si="0"/>
        <v>355000</v>
      </c>
      <c r="U12" s="78"/>
      <c r="W12" s="13" t="s">
        <v>27</v>
      </c>
      <c r="X12" s="14">
        <f>SUM(T9:T38)</f>
        <v>25422576</v>
      </c>
    </row>
    <row r="13" spans="1:27" s="9" customFormat="1" ht="30.75" customHeight="1" x14ac:dyDescent="0.2">
      <c r="A13" s="66">
        <v>3</v>
      </c>
      <c r="B13" s="70" t="s">
        <v>29</v>
      </c>
      <c r="C13" s="70">
        <v>2061573</v>
      </c>
      <c r="D13" s="67" t="s">
        <v>55</v>
      </c>
      <c r="E13" s="6">
        <v>112</v>
      </c>
      <c r="F13" s="7" t="s">
        <v>22</v>
      </c>
      <c r="G13" s="8">
        <v>1040000</v>
      </c>
      <c r="H13" s="8">
        <v>1040000</v>
      </c>
      <c r="I13" s="8">
        <v>1040000</v>
      </c>
      <c r="J13" s="8">
        <v>1040000</v>
      </c>
      <c r="K13" s="8">
        <v>1040000</v>
      </c>
      <c r="L13" s="8">
        <v>1040000</v>
      </c>
      <c r="M13" s="8">
        <v>1040000</v>
      </c>
      <c r="N13" s="8">
        <v>1040000</v>
      </c>
      <c r="O13" s="8">
        <v>1040000</v>
      </c>
      <c r="P13" s="8">
        <v>1040000</v>
      </c>
      <c r="Q13" s="8">
        <v>1040000</v>
      </c>
      <c r="R13" s="8">
        <v>1040000</v>
      </c>
      <c r="S13" s="8">
        <f t="shared" si="1"/>
        <v>12480000</v>
      </c>
      <c r="T13" s="9">
        <f t="shared" si="0"/>
        <v>1040000</v>
      </c>
      <c r="U13" s="78">
        <f>SUM(S13:T14)</f>
        <v>16835000</v>
      </c>
      <c r="W13" s="10" t="s">
        <v>28</v>
      </c>
      <c r="X13" s="14">
        <f>SUM(X12:X12)</f>
        <v>25422576</v>
      </c>
      <c r="Y13" s="12"/>
    </row>
    <row r="14" spans="1:27" s="9" customFormat="1" ht="30.75" customHeight="1" x14ac:dyDescent="0.2">
      <c r="A14" s="66"/>
      <c r="B14" s="70"/>
      <c r="C14" s="70"/>
      <c r="D14" s="67"/>
      <c r="E14" s="6">
        <v>113</v>
      </c>
      <c r="F14" s="7" t="s">
        <v>19</v>
      </c>
      <c r="G14" s="8">
        <v>255000</v>
      </c>
      <c r="H14" s="8">
        <v>255000</v>
      </c>
      <c r="I14" s="8">
        <v>255000</v>
      </c>
      <c r="J14" s="8">
        <v>255000</v>
      </c>
      <c r="K14" s="8">
        <v>255000</v>
      </c>
      <c r="L14" s="8">
        <v>255000</v>
      </c>
      <c r="M14" s="8">
        <v>255000</v>
      </c>
      <c r="N14" s="8">
        <v>255000</v>
      </c>
      <c r="O14" s="8">
        <v>255000</v>
      </c>
      <c r="P14" s="8">
        <v>255000</v>
      </c>
      <c r="Q14" s="8">
        <v>255000</v>
      </c>
      <c r="R14" s="8">
        <v>255000</v>
      </c>
      <c r="S14" s="8">
        <f t="shared" si="1"/>
        <v>3060000</v>
      </c>
      <c r="T14" s="9">
        <f t="shared" si="0"/>
        <v>255000</v>
      </c>
      <c r="U14" s="78"/>
      <c r="W14" s="10"/>
      <c r="X14" s="11"/>
      <c r="Y14" s="12"/>
    </row>
    <row r="15" spans="1:27" s="9" customFormat="1" ht="30.75" customHeight="1" x14ac:dyDescent="0.2">
      <c r="A15" s="65">
        <v>4</v>
      </c>
      <c r="B15" s="76" t="s">
        <v>29</v>
      </c>
      <c r="C15" s="76">
        <v>4872170</v>
      </c>
      <c r="D15" s="79" t="s">
        <v>52</v>
      </c>
      <c r="E15" s="6">
        <v>112</v>
      </c>
      <c r="F15" s="7" t="s">
        <v>22</v>
      </c>
      <c r="G15" s="8">
        <v>1040000</v>
      </c>
      <c r="H15" s="8">
        <v>1040000</v>
      </c>
      <c r="I15" s="8">
        <v>1040000</v>
      </c>
      <c r="J15" s="8">
        <v>1040000</v>
      </c>
      <c r="K15" s="8">
        <v>1040000</v>
      </c>
      <c r="L15" s="8">
        <v>1040000</v>
      </c>
      <c r="M15" s="8">
        <v>1040000</v>
      </c>
      <c r="N15" s="8">
        <v>1040000</v>
      </c>
      <c r="O15" s="8">
        <v>1040000</v>
      </c>
      <c r="P15" s="8">
        <v>1040000</v>
      </c>
      <c r="Q15" s="8">
        <v>1040000</v>
      </c>
      <c r="R15" s="8">
        <v>1040000</v>
      </c>
      <c r="S15" s="8">
        <f t="shared" si="1"/>
        <v>12480000</v>
      </c>
      <c r="T15" s="8">
        <f>S13/12</f>
        <v>1040000</v>
      </c>
      <c r="U15" s="81">
        <f>SUM(S15:T16)</f>
        <v>16835000</v>
      </c>
      <c r="W15" s="10"/>
      <c r="X15" s="11"/>
    </row>
    <row r="16" spans="1:27" s="9" customFormat="1" ht="30.75" customHeight="1" x14ac:dyDescent="0.2">
      <c r="A16" s="65"/>
      <c r="B16" s="77"/>
      <c r="C16" s="77"/>
      <c r="D16" s="80"/>
      <c r="E16" s="6">
        <v>113</v>
      </c>
      <c r="F16" s="7" t="s">
        <v>19</v>
      </c>
      <c r="G16" s="8">
        <v>255000</v>
      </c>
      <c r="H16" s="8">
        <v>255000</v>
      </c>
      <c r="I16" s="8">
        <v>255000</v>
      </c>
      <c r="J16" s="8">
        <v>255000</v>
      </c>
      <c r="K16" s="8">
        <v>255000</v>
      </c>
      <c r="L16" s="8">
        <v>255000</v>
      </c>
      <c r="M16" s="8">
        <v>255000</v>
      </c>
      <c r="N16" s="8">
        <v>255000</v>
      </c>
      <c r="O16" s="8">
        <v>255000</v>
      </c>
      <c r="P16" s="8">
        <v>255000</v>
      </c>
      <c r="Q16" s="8">
        <v>255000</v>
      </c>
      <c r="R16" s="8">
        <v>255000</v>
      </c>
      <c r="S16" s="8">
        <f t="shared" si="1"/>
        <v>3060000</v>
      </c>
      <c r="T16" s="8">
        <f>S14/12</f>
        <v>255000</v>
      </c>
      <c r="U16" s="82"/>
      <c r="W16" s="10"/>
      <c r="X16" s="11"/>
    </row>
    <row r="17" spans="1:25" s="9" customFormat="1" ht="30.75" customHeight="1" x14ac:dyDescent="0.2">
      <c r="A17" s="66">
        <v>5</v>
      </c>
      <c r="B17" s="71" t="s">
        <v>29</v>
      </c>
      <c r="C17" s="73">
        <v>4078084</v>
      </c>
      <c r="D17" s="67" t="s">
        <v>57</v>
      </c>
      <c r="E17" s="6">
        <v>112</v>
      </c>
      <c r="F17" s="7" t="s">
        <v>22</v>
      </c>
      <c r="G17" s="8">
        <v>1040000</v>
      </c>
      <c r="H17" s="8">
        <v>1040000</v>
      </c>
      <c r="I17" s="8">
        <v>1040000</v>
      </c>
      <c r="J17" s="8">
        <v>1040000</v>
      </c>
      <c r="K17" s="8">
        <v>1040000</v>
      </c>
      <c r="L17" s="8">
        <v>1040000</v>
      </c>
      <c r="M17" s="8">
        <v>1040000</v>
      </c>
      <c r="N17" s="8">
        <v>1040000</v>
      </c>
      <c r="O17" s="8">
        <v>1040000</v>
      </c>
      <c r="P17" s="8">
        <v>1040000</v>
      </c>
      <c r="Q17" s="8">
        <v>1040000</v>
      </c>
      <c r="R17" s="8">
        <v>1040000</v>
      </c>
      <c r="S17" s="8">
        <f t="shared" si="1"/>
        <v>12480000</v>
      </c>
      <c r="T17" s="8">
        <f>S17/12</f>
        <v>1040000</v>
      </c>
      <c r="U17" s="78">
        <f>SUM(S17:T18)</f>
        <v>16835000</v>
      </c>
      <c r="W17" s="10"/>
      <c r="X17" s="11"/>
    </row>
    <row r="18" spans="1:25" s="9" customFormat="1" ht="30.75" customHeight="1" x14ac:dyDescent="0.2">
      <c r="A18" s="66"/>
      <c r="B18" s="72"/>
      <c r="C18" s="73"/>
      <c r="D18" s="67"/>
      <c r="E18" s="6">
        <v>113</v>
      </c>
      <c r="F18" s="7" t="s">
        <v>19</v>
      </c>
      <c r="G18" s="8">
        <v>255000</v>
      </c>
      <c r="H18" s="8">
        <v>255000</v>
      </c>
      <c r="I18" s="8">
        <v>255000</v>
      </c>
      <c r="J18" s="8">
        <v>255000</v>
      </c>
      <c r="K18" s="8">
        <v>255000</v>
      </c>
      <c r="L18" s="8">
        <v>255000</v>
      </c>
      <c r="M18" s="8">
        <v>255000</v>
      </c>
      <c r="N18" s="8">
        <v>255000</v>
      </c>
      <c r="O18" s="8">
        <v>255000</v>
      </c>
      <c r="P18" s="8">
        <v>255000</v>
      </c>
      <c r="Q18" s="8">
        <v>255000</v>
      </c>
      <c r="R18" s="8">
        <v>255000</v>
      </c>
      <c r="S18" s="8">
        <f t="shared" si="1"/>
        <v>3060000</v>
      </c>
      <c r="T18" s="8">
        <f>S16/12</f>
        <v>255000</v>
      </c>
      <c r="U18" s="78"/>
      <c r="W18" s="10"/>
      <c r="X18" s="11"/>
      <c r="Y18" s="10"/>
    </row>
    <row r="19" spans="1:25" s="9" customFormat="1" ht="30.75" customHeight="1" x14ac:dyDescent="0.2">
      <c r="A19" s="65">
        <v>6</v>
      </c>
      <c r="B19" s="71" t="s">
        <v>29</v>
      </c>
      <c r="C19" s="68">
        <v>2074876</v>
      </c>
      <c r="D19" s="79" t="s">
        <v>58</v>
      </c>
      <c r="E19" s="6">
        <v>112</v>
      </c>
      <c r="F19" s="7" t="s">
        <v>22</v>
      </c>
      <c r="G19" s="8">
        <v>1040000</v>
      </c>
      <c r="H19" s="8">
        <v>1040000</v>
      </c>
      <c r="I19" s="8">
        <v>1040000</v>
      </c>
      <c r="J19" s="8">
        <v>1040000</v>
      </c>
      <c r="K19" s="8">
        <v>1040000</v>
      </c>
      <c r="L19" s="8">
        <v>1040000</v>
      </c>
      <c r="M19" s="8">
        <v>1040000</v>
      </c>
      <c r="N19" s="8">
        <v>1040000</v>
      </c>
      <c r="O19" s="8">
        <v>1040000</v>
      </c>
      <c r="P19" s="8">
        <v>1040000</v>
      </c>
      <c r="Q19" s="8">
        <v>1040000</v>
      </c>
      <c r="R19" s="8">
        <v>1040000</v>
      </c>
      <c r="S19" s="8">
        <f t="shared" ref="S19:S22" si="2">SUM(G19:R19)</f>
        <v>12480000</v>
      </c>
      <c r="T19" s="8">
        <f t="shared" ref="T19:T28" si="3">S19/12</f>
        <v>1040000</v>
      </c>
      <c r="U19" s="81">
        <f>SUM(S19:T20)</f>
        <v>16835000</v>
      </c>
      <c r="W19" s="10"/>
      <c r="X19" s="11"/>
      <c r="Y19" s="10"/>
    </row>
    <row r="20" spans="1:25" s="9" customFormat="1" ht="30.75" customHeight="1" x14ac:dyDescent="0.2">
      <c r="A20" s="65"/>
      <c r="B20" s="83"/>
      <c r="C20" s="69"/>
      <c r="D20" s="80"/>
      <c r="E20" s="6">
        <v>113</v>
      </c>
      <c r="F20" s="7" t="s">
        <v>19</v>
      </c>
      <c r="G20" s="8">
        <v>255000</v>
      </c>
      <c r="H20" s="8">
        <v>255000</v>
      </c>
      <c r="I20" s="8">
        <v>255000</v>
      </c>
      <c r="J20" s="8">
        <v>255000</v>
      </c>
      <c r="K20" s="8">
        <v>255000</v>
      </c>
      <c r="L20" s="8">
        <v>255000</v>
      </c>
      <c r="M20" s="8">
        <v>255000</v>
      </c>
      <c r="N20" s="8">
        <v>255000</v>
      </c>
      <c r="O20" s="8">
        <v>255000</v>
      </c>
      <c r="P20" s="8">
        <v>255000</v>
      </c>
      <c r="Q20" s="8">
        <v>255000</v>
      </c>
      <c r="R20" s="8">
        <v>255000</v>
      </c>
      <c r="S20" s="8">
        <f t="shared" si="2"/>
        <v>3060000</v>
      </c>
      <c r="T20" s="8">
        <f t="shared" si="3"/>
        <v>255000</v>
      </c>
      <c r="U20" s="82"/>
      <c r="W20" s="10"/>
      <c r="X20" s="11"/>
      <c r="Y20" s="10"/>
    </row>
    <row r="21" spans="1:25" s="9" customFormat="1" ht="30.75" customHeight="1" x14ac:dyDescent="0.2">
      <c r="A21" s="66">
        <v>7</v>
      </c>
      <c r="B21" s="71" t="s">
        <v>29</v>
      </c>
      <c r="C21" s="71">
        <v>3446916</v>
      </c>
      <c r="D21" s="84" t="s">
        <v>59</v>
      </c>
      <c r="E21" s="6">
        <v>112</v>
      </c>
      <c r="F21" s="7" t="s">
        <v>22</v>
      </c>
      <c r="G21" s="8">
        <v>1040000</v>
      </c>
      <c r="H21" s="8">
        <v>1040000</v>
      </c>
      <c r="I21" s="8">
        <v>1040000</v>
      </c>
      <c r="J21" s="8">
        <v>1040000</v>
      </c>
      <c r="K21" s="8">
        <v>1040000</v>
      </c>
      <c r="L21" s="8">
        <v>1040000</v>
      </c>
      <c r="M21" s="8">
        <v>1040000</v>
      </c>
      <c r="N21" s="8">
        <v>1040000</v>
      </c>
      <c r="O21" s="8">
        <v>1040000</v>
      </c>
      <c r="P21" s="8">
        <v>1040000</v>
      </c>
      <c r="Q21" s="8">
        <v>1040000</v>
      </c>
      <c r="R21" s="8">
        <v>1040000</v>
      </c>
      <c r="S21" s="8">
        <f t="shared" si="2"/>
        <v>12480000</v>
      </c>
      <c r="T21" s="8">
        <f t="shared" si="3"/>
        <v>1040000</v>
      </c>
      <c r="U21" s="81">
        <f>SUM(S21:T22)</f>
        <v>16835000</v>
      </c>
      <c r="W21" s="10"/>
      <c r="X21" s="11"/>
    </row>
    <row r="22" spans="1:25" s="9" customFormat="1" ht="30.75" customHeight="1" x14ac:dyDescent="0.2">
      <c r="A22" s="66"/>
      <c r="B22" s="72"/>
      <c r="C22" s="72"/>
      <c r="D22" s="85"/>
      <c r="E22" s="6">
        <v>113</v>
      </c>
      <c r="F22" s="7" t="s">
        <v>19</v>
      </c>
      <c r="G22" s="8">
        <v>255000</v>
      </c>
      <c r="H22" s="8">
        <v>255000</v>
      </c>
      <c r="I22" s="8">
        <v>255000</v>
      </c>
      <c r="J22" s="8">
        <v>255000</v>
      </c>
      <c r="K22" s="8">
        <v>255000</v>
      </c>
      <c r="L22" s="8">
        <v>255000</v>
      </c>
      <c r="M22" s="8">
        <v>255000</v>
      </c>
      <c r="N22" s="8">
        <v>255000</v>
      </c>
      <c r="O22" s="8">
        <v>255000</v>
      </c>
      <c r="P22" s="8">
        <v>255000</v>
      </c>
      <c r="Q22" s="8">
        <v>255000</v>
      </c>
      <c r="R22" s="8">
        <v>255000</v>
      </c>
      <c r="S22" s="8">
        <f t="shared" si="2"/>
        <v>3060000</v>
      </c>
      <c r="T22" s="8">
        <f t="shared" si="3"/>
        <v>255000</v>
      </c>
      <c r="U22" s="86"/>
      <c r="W22" s="10"/>
      <c r="X22" s="11"/>
    </row>
    <row r="23" spans="1:25" s="9" customFormat="1" ht="30.75" customHeight="1" x14ac:dyDescent="0.2">
      <c r="A23" s="65">
        <v>8</v>
      </c>
      <c r="B23" s="71" t="s">
        <v>29</v>
      </c>
      <c r="C23" s="68">
        <v>4077995</v>
      </c>
      <c r="D23" s="79" t="s">
        <v>45</v>
      </c>
      <c r="E23" s="6">
        <v>112</v>
      </c>
      <c r="F23" s="7" t="s">
        <v>22</v>
      </c>
      <c r="G23" s="8">
        <v>1040000</v>
      </c>
      <c r="H23" s="8">
        <v>1040000</v>
      </c>
      <c r="I23" s="8">
        <v>1040000</v>
      </c>
      <c r="J23" s="8">
        <v>1040000</v>
      </c>
      <c r="K23" s="8">
        <v>1040000</v>
      </c>
      <c r="L23" s="8">
        <v>1040000</v>
      </c>
      <c r="M23" s="8">
        <v>1040000</v>
      </c>
      <c r="N23" s="8">
        <v>1040000</v>
      </c>
      <c r="O23" s="8">
        <v>1040000</v>
      </c>
      <c r="P23" s="8">
        <v>1040000</v>
      </c>
      <c r="Q23" s="8">
        <v>1040000</v>
      </c>
      <c r="R23" s="8">
        <v>1040000</v>
      </c>
      <c r="S23" s="8">
        <f t="shared" si="1"/>
        <v>12480000</v>
      </c>
      <c r="T23" s="8">
        <f t="shared" si="3"/>
        <v>1040000</v>
      </c>
      <c r="U23" s="81">
        <f>SUM(S23:T24)</f>
        <v>16835000</v>
      </c>
      <c r="W23" s="10"/>
      <c r="X23" s="11"/>
    </row>
    <row r="24" spans="1:25" s="9" customFormat="1" ht="30.75" customHeight="1" x14ac:dyDescent="0.2">
      <c r="A24" s="65"/>
      <c r="B24" s="83"/>
      <c r="C24" s="69"/>
      <c r="D24" s="80"/>
      <c r="E24" s="6">
        <v>113</v>
      </c>
      <c r="F24" s="7" t="s">
        <v>19</v>
      </c>
      <c r="G24" s="8">
        <v>255000</v>
      </c>
      <c r="H24" s="8">
        <v>255000</v>
      </c>
      <c r="I24" s="8">
        <v>255000</v>
      </c>
      <c r="J24" s="8">
        <v>255000</v>
      </c>
      <c r="K24" s="8">
        <v>255000</v>
      </c>
      <c r="L24" s="8">
        <v>255000</v>
      </c>
      <c r="M24" s="8">
        <v>255000</v>
      </c>
      <c r="N24" s="8">
        <v>255000</v>
      </c>
      <c r="O24" s="8">
        <v>255000</v>
      </c>
      <c r="P24" s="8">
        <v>255000</v>
      </c>
      <c r="Q24" s="8">
        <v>255000</v>
      </c>
      <c r="R24" s="8">
        <v>255000</v>
      </c>
      <c r="S24" s="8">
        <f t="shared" si="1"/>
        <v>3060000</v>
      </c>
      <c r="T24" s="8">
        <f t="shared" si="3"/>
        <v>255000</v>
      </c>
      <c r="U24" s="82"/>
      <c r="W24" s="10"/>
      <c r="X24" s="11"/>
    </row>
    <row r="25" spans="1:25" s="9" customFormat="1" ht="30.75" customHeight="1" x14ac:dyDescent="0.2">
      <c r="A25" s="66">
        <v>9</v>
      </c>
      <c r="B25" s="71" t="s">
        <v>29</v>
      </c>
      <c r="C25" s="68">
        <v>2548895</v>
      </c>
      <c r="D25" s="79" t="s">
        <v>56</v>
      </c>
      <c r="E25" s="6">
        <v>112</v>
      </c>
      <c r="F25" s="7" t="s">
        <v>22</v>
      </c>
      <c r="G25" s="8">
        <v>1040000</v>
      </c>
      <c r="H25" s="8">
        <v>1040000</v>
      </c>
      <c r="I25" s="8">
        <v>1040000</v>
      </c>
      <c r="J25" s="8">
        <v>1040000</v>
      </c>
      <c r="K25" s="8">
        <v>1040000</v>
      </c>
      <c r="L25" s="8">
        <v>1040000</v>
      </c>
      <c r="M25" s="8">
        <v>1040000</v>
      </c>
      <c r="N25" s="8">
        <v>1040000</v>
      </c>
      <c r="O25" s="8">
        <v>1040000</v>
      </c>
      <c r="P25" s="8">
        <v>1040000</v>
      </c>
      <c r="Q25" s="8">
        <v>1040000</v>
      </c>
      <c r="R25" s="8">
        <v>1040000</v>
      </c>
      <c r="S25" s="8">
        <f t="shared" si="1"/>
        <v>12480000</v>
      </c>
      <c r="T25" s="55">
        <f t="shared" si="3"/>
        <v>1040000</v>
      </c>
      <c r="U25" s="81">
        <f>SUM(S25:T26)</f>
        <v>16835000</v>
      </c>
      <c r="W25" s="10"/>
      <c r="X25" s="11"/>
    </row>
    <row r="26" spans="1:25" s="9" customFormat="1" ht="30.75" customHeight="1" x14ac:dyDescent="0.2">
      <c r="A26" s="66"/>
      <c r="B26" s="72"/>
      <c r="C26" s="89"/>
      <c r="D26" s="88"/>
      <c r="E26" s="6">
        <v>113</v>
      </c>
      <c r="F26" s="7" t="s">
        <v>19</v>
      </c>
      <c r="G26" s="8">
        <v>255000</v>
      </c>
      <c r="H26" s="8">
        <v>255000</v>
      </c>
      <c r="I26" s="8">
        <v>255000</v>
      </c>
      <c r="J26" s="8">
        <v>255000</v>
      </c>
      <c r="K26" s="8">
        <v>255000</v>
      </c>
      <c r="L26" s="8">
        <v>255000</v>
      </c>
      <c r="M26" s="8">
        <v>255000</v>
      </c>
      <c r="N26" s="8">
        <v>255000</v>
      </c>
      <c r="O26" s="8">
        <v>255000</v>
      </c>
      <c r="P26" s="8">
        <v>255000</v>
      </c>
      <c r="Q26" s="8">
        <v>255000</v>
      </c>
      <c r="R26" s="8">
        <v>255000</v>
      </c>
      <c r="S26" s="8">
        <f t="shared" si="1"/>
        <v>3060000</v>
      </c>
      <c r="T26" s="56">
        <f t="shared" si="3"/>
        <v>255000</v>
      </c>
      <c r="U26" s="86"/>
      <c r="W26" s="10"/>
      <c r="X26" s="11"/>
    </row>
    <row r="27" spans="1:25" s="9" customFormat="1" ht="30.75" customHeight="1" x14ac:dyDescent="0.2">
      <c r="A27" s="65">
        <v>10</v>
      </c>
      <c r="B27" s="65" t="s">
        <v>29</v>
      </c>
      <c r="C27" s="73">
        <v>4077983</v>
      </c>
      <c r="D27" s="67" t="s">
        <v>60</v>
      </c>
      <c r="E27" s="6">
        <v>112</v>
      </c>
      <c r="F27" s="7" t="s">
        <v>22</v>
      </c>
      <c r="G27" s="8">
        <v>1040000</v>
      </c>
      <c r="H27" s="8">
        <v>1040000</v>
      </c>
      <c r="I27" s="8">
        <v>1040000</v>
      </c>
      <c r="J27" s="8">
        <v>1040000</v>
      </c>
      <c r="K27" s="8">
        <v>1040000</v>
      </c>
      <c r="L27" s="8">
        <v>1040000</v>
      </c>
      <c r="M27" s="8">
        <v>1040000</v>
      </c>
      <c r="N27" s="8">
        <v>1040000</v>
      </c>
      <c r="O27" s="8">
        <v>1040000</v>
      </c>
      <c r="P27" s="8">
        <v>1040000</v>
      </c>
      <c r="Q27" s="8">
        <v>1040000</v>
      </c>
      <c r="R27" s="8">
        <v>1040000</v>
      </c>
      <c r="S27" s="8">
        <f t="shared" si="1"/>
        <v>12480000</v>
      </c>
      <c r="T27" s="55">
        <f t="shared" si="3"/>
        <v>1040000</v>
      </c>
      <c r="U27" s="78">
        <f>SUM(S27:T28)</f>
        <v>16835000</v>
      </c>
      <c r="W27" s="10"/>
      <c r="X27" s="11"/>
    </row>
    <row r="28" spans="1:25" s="9" customFormat="1" ht="30.75" customHeight="1" x14ac:dyDescent="0.2">
      <c r="A28" s="65"/>
      <c r="B28" s="65"/>
      <c r="C28" s="73"/>
      <c r="D28" s="67"/>
      <c r="E28" s="6">
        <v>113</v>
      </c>
      <c r="F28" s="7" t="s">
        <v>19</v>
      </c>
      <c r="G28" s="8">
        <v>255000</v>
      </c>
      <c r="H28" s="8">
        <v>255000</v>
      </c>
      <c r="I28" s="8">
        <v>255000</v>
      </c>
      <c r="J28" s="8">
        <v>255000</v>
      </c>
      <c r="K28" s="8">
        <v>255000</v>
      </c>
      <c r="L28" s="8">
        <v>255000</v>
      </c>
      <c r="M28" s="8">
        <v>255000</v>
      </c>
      <c r="N28" s="8">
        <v>255000</v>
      </c>
      <c r="O28" s="8">
        <v>255000</v>
      </c>
      <c r="P28" s="8">
        <v>255000</v>
      </c>
      <c r="Q28" s="8">
        <v>255000</v>
      </c>
      <c r="R28" s="8">
        <v>255000</v>
      </c>
      <c r="S28" s="8">
        <f t="shared" si="1"/>
        <v>3060000</v>
      </c>
      <c r="T28" s="57">
        <f t="shared" si="3"/>
        <v>255000</v>
      </c>
      <c r="U28" s="78"/>
      <c r="W28" s="10"/>
      <c r="X28" s="11"/>
    </row>
    <row r="29" spans="1:25" s="9" customFormat="1" ht="30.75" customHeight="1" x14ac:dyDescent="0.2">
      <c r="A29" s="66">
        <v>11</v>
      </c>
      <c r="B29" s="71" t="s">
        <v>29</v>
      </c>
      <c r="C29" s="90">
        <v>2344939</v>
      </c>
      <c r="D29" s="79" t="s">
        <v>33</v>
      </c>
      <c r="E29" s="6">
        <v>111</v>
      </c>
      <c r="F29" s="7" t="s">
        <v>18</v>
      </c>
      <c r="G29" s="8">
        <v>1500000</v>
      </c>
      <c r="H29" s="8">
        <v>1500000</v>
      </c>
      <c r="I29" s="8">
        <v>1500000</v>
      </c>
      <c r="J29" s="8">
        <v>1500000</v>
      </c>
      <c r="K29" s="8">
        <v>1500000</v>
      </c>
      <c r="L29" s="8">
        <v>1500000</v>
      </c>
      <c r="M29" s="8">
        <v>1500000</v>
      </c>
      <c r="N29" s="8">
        <v>1500000</v>
      </c>
      <c r="O29" s="8">
        <v>1500000</v>
      </c>
      <c r="P29" s="8">
        <v>1500000</v>
      </c>
      <c r="Q29" s="8">
        <v>1500000</v>
      </c>
      <c r="R29" s="50">
        <v>1500000</v>
      </c>
      <c r="S29" s="8">
        <f t="shared" ref="S29:S30" si="4">SUM(G29:R29)</f>
        <v>18000000</v>
      </c>
      <c r="T29" s="8">
        <f>S29/12</f>
        <v>1500000</v>
      </c>
      <c r="U29" s="81">
        <f>SUM(S29:T30)</f>
        <v>21389394</v>
      </c>
      <c r="W29" s="10"/>
      <c r="X29" s="11"/>
    </row>
    <row r="30" spans="1:25" s="9" customFormat="1" ht="30.75" customHeight="1" x14ac:dyDescent="0.2">
      <c r="A30" s="66"/>
      <c r="B30" s="83"/>
      <c r="C30" s="91"/>
      <c r="D30" s="80"/>
      <c r="E30" s="6">
        <v>134</v>
      </c>
      <c r="F30" s="7" t="s">
        <v>32</v>
      </c>
      <c r="G30" s="8">
        <v>150000</v>
      </c>
      <c r="H30" s="8">
        <v>150000</v>
      </c>
      <c r="I30" s="8">
        <v>150000</v>
      </c>
      <c r="J30" s="8">
        <v>150000</v>
      </c>
      <c r="K30" s="8">
        <v>150000</v>
      </c>
      <c r="L30" s="8">
        <v>150000</v>
      </c>
      <c r="M30" s="8">
        <v>150000</v>
      </c>
      <c r="N30" s="8">
        <v>150000</v>
      </c>
      <c r="O30" s="8">
        <v>150000</v>
      </c>
      <c r="P30" s="8">
        <v>150000</v>
      </c>
      <c r="Q30" s="8">
        <v>150000</v>
      </c>
      <c r="R30" s="50">
        <v>150000</v>
      </c>
      <c r="S30" s="8">
        <f t="shared" si="4"/>
        <v>1800000</v>
      </c>
      <c r="T30" s="8">
        <f>S30/12-60606</f>
        <v>89394</v>
      </c>
      <c r="U30" s="82"/>
      <c r="W30" s="10"/>
      <c r="X30" s="11"/>
    </row>
    <row r="31" spans="1:25" s="9" customFormat="1" ht="30.75" customHeight="1" x14ac:dyDescent="0.2">
      <c r="A31" s="65">
        <v>12</v>
      </c>
      <c r="B31" s="71" t="s">
        <v>29</v>
      </c>
      <c r="C31" s="90">
        <v>4113302</v>
      </c>
      <c r="D31" s="79" t="s">
        <v>34</v>
      </c>
      <c r="E31" s="6">
        <v>111</v>
      </c>
      <c r="F31" s="7" t="s">
        <v>18</v>
      </c>
      <c r="G31" s="8">
        <v>1600000</v>
      </c>
      <c r="H31" s="8">
        <v>1600000</v>
      </c>
      <c r="I31" s="8">
        <v>1600000</v>
      </c>
      <c r="J31" s="8">
        <v>1600000</v>
      </c>
      <c r="K31" s="8">
        <v>1600000</v>
      </c>
      <c r="L31" s="8">
        <v>1600000</v>
      </c>
      <c r="M31" s="8">
        <v>1600000</v>
      </c>
      <c r="N31" s="8">
        <v>1600000</v>
      </c>
      <c r="O31" s="8">
        <v>1600000</v>
      </c>
      <c r="P31" s="8">
        <v>1600000</v>
      </c>
      <c r="Q31" s="8">
        <v>1600000</v>
      </c>
      <c r="R31" s="8">
        <v>1600000</v>
      </c>
      <c r="S31" s="8">
        <f t="shared" ref="S31:S32" si="5">SUM(G31:R31)</f>
        <v>19200000</v>
      </c>
      <c r="T31" s="8">
        <f>S31/12</f>
        <v>1600000</v>
      </c>
      <c r="U31" s="81">
        <f>SUM(S31:T32)</f>
        <v>22819394</v>
      </c>
      <c r="W31" s="10"/>
      <c r="X31" s="11"/>
    </row>
    <row r="32" spans="1:25" s="9" customFormat="1" ht="30.75" customHeight="1" x14ac:dyDescent="0.2">
      <c r="A32" s="65"/>
      <c r="B32" s="83"/>
      <c r="C32" s="91"/>
      <c r="D32" s="80"/>
      <c r="E32" s="6">
        <v>134</v>
      </c>
      <c r="F32" s="7" t="s">
        <v>32</v>
      </c>
      <c r="G32" s="8">
        <v>160000</v>
      </c>
      <c r="H32" s="8">
        <v>160000</v>
      </c>
      <c r="I32" s="8">
        <v>160000</v>
      </c>
      <c r="J32" s="8">
        <v>160000</v>
      </c>
      <c r="K32" s="8">
        <v>160000</v>
      </c>
      <c r="L32" s="8">
        <v>160000</v>
      </c>
      <c r="M32" s="8">
        <v>160000</v>
      </c>
      <c r="N32" s="8">
        <v>160000</v>
      </c>
      <c r="O32" s="8">
        <v>160000</v>
      </c>
      <c r="P32" s="8">
        <v>160000</v>
      </c>
      <c r="Q32" s="8">
        <v>160000</v>
      </c>
      <c r="R32" s="8">
        <v>160000</v>
      </c>
      <c r="S32" s="8">
        <f t="shared" si="5"/>
        <v>1920000</v>
      </c>
      <c r="T32" s="8">
        <f>S32/12-60606</f>
        <v>99394</v>
      </c>
      <c r="U32" s="82"/>
      <c r="W32" s="10"/>
      <c r="X32" s="11"/>
    </row>
    <row r="33" spans="1:24" s="9" customFormat="1" ht="30.75" customHeight="1" x14ac:dyDescent="0.2">
      <c r="A33" s="66">
        <v>13</v>
      </c>
      <c r="B33" s="65" t="s">
        <v>29</v>
      </c>
      <c r="C33" s="87">
        <v>5501658</v>
      </c>
      <c r="D33" s="67" t="s">
        <v>35</v>
      </c>
      <c r="E33" s="6">
        <v>111</v>
      </c>
      <c r="F33" s="7" t="s">
        <v>18</v>
      </c>
      <c r="G33" s="8">
        <v>2000000</v>
      </c>
      <c r="H33" s="8">
        <v>2000000</v>
      </c>
      <c r="I33" s="8">
        <v>2000000</v>
      </c>
      <c r="J33" s="8">
        <v>2000000</v>
      </c>
      <c r="K33" s="8">
        <v>2000000</v>
      </c>
      <c r="L33" s="8">
        <v>2000000</v>
      </c>
      <c r="M33" s="8">
        <v>2000000</v>
      </c>
      <c r="N33" s="8">
        <v>2000000</v>
      </c>
      <c r="O33" s="8">
        <v>2000000</v>
      </c>
      <c r="P33" s="8">
        <v>2000000</v>
      </c>
      <c r="Q33" s="8">
        <v>2000000</v>
      </c>
      <c r="R33" s="8">
        <v>2000000</v>
      </c>
      <c r="S33" s="8">
        <f t="shared" ref="S33:S34" si="6">SUM(G33:R33)</f>
        <v>24000000</v>
      </c>
      <c r="T33" s="8">
        <f>S33/12</f>
        <v>2000000</v>
      </c>
      <c r="U33" s="78">
        <f>SUM(S33:T34)</f>
        <v>28539394</v>
      </c>
      <c r="W33" s="10"/>
      <c r="X33" s="11"/>
    </row>
    <row r="34" spans="1:24" s="9" customFormat="1" ht="30.75" customHeight="1" x14ac:dyDescent="0.2">
      <c r="A34" s="66"/>
      <c r="B34" s="65"/>
      <c r="C34" s="87"/>
      <c r="D34" s="67"/>
      <c r="E34" s="6">
        <v>134</v>
      </c>
      <c r="F34" s="7" t="s">
        <v>32</v>
      </c>
      <c r="G34" s="8">
        <v>200000</v>
      </c>
      <c r="H34" s="8">
        <v>200000</v>
      </c>
      <c r="I34" s="8">
        <v>200000</v>
      </c>
      <c r="J34" s="8">
        <v>200000</v>
      </c>
      <c r="K34" s="8">
        <v>200000</v>
      </c>
      <c r="L34" s="8">
        <v>200000</v>
      </c>
      <c r="M34" s="8">
        <v>200000</v>
      </c>
      <c r="N34" s="8">
        <v>200000</v>
      </c>
      <c r="O34" s="8">
        <v>200000</v>
      </c>
      <c r="P34" s="8">
        <v>200000</v>
      </c>
      <c r="Q34" s="8">
        <v>200000</v>
      </c>
      <c r="R34" s="8">
        <v>200000</v>
      </c>
      <c r="S34" s="8">
        <f t="shared" si="6"/>
        <v>2400000</v>
      </c>
      <c r="T34" s="8">
        <f>S34/12-60606</f>
        <v>139394</v>
      </c>
      <c r="U34" s="78"/>
      <c r="W34" s="10"/>
      <c r="X34" s="11"/>
    </row>
    <row r="35" spans="1:24" s="9" customFormat="1" ht="30.75" customHeight="1" x14ac:dyDescent="0.2">
      <c r="A35" s="65">
        <v>14</v>
      </c>
      <c r="B35" s="65" t="s">
        <v>29</v>
      </c>
      <c r="C35" s="87">
        <v>5551087</v>
      </c>
      <c r="D35" s="67" t="s">
        <v>36</v>
      </c>
      <c r="E35" s="6">
        <v>111</v>
      </c>
      <c r="F35" s="7" t="s">
        <v>18</v>
      </c>
      <c r="G35" s="8">
        <v>1500000</v>
      </c>
      <c r="H35" s="8">
        <v>1500000</v>
      </c>
      <c r="I35" s="8">
        <v>1500000</v>
      </c>
      <c r="J35" s="8">
        <v>1500000</v>
      </c>
      <c r="K35" s="8">
        <v>1500000</v>
      </c>
      <c r="L35" s="8">
        <v>1500000</v>
      </c>
      <c r="M35" s="8">
        <v>1500000</v>
      </c>
      <c r="N35" s="8">
        <v>1500000</v>
      </c>
      <c r="O35" s="8">
        <v>1500000</v>
      </c>
      <c r="P35" s="8">
        <v>1500000</v>
      </c>
      <c r="Q35" s="8">
        <v>1500000</v>
      </c>
      <c r="R35" s="8">
        <v>1500000</v>
      </c>
      <c r="S35" s="8">
        <f t="shared" ref="S35:S36" si="7">SUM(G35:R35)</f>
        <v>18000000</v>
      </c>
      <c r="T35" s="8">
        <f>S35/12</f>
        <v>1500000</v>
      </c>
      <c r="U35" s="78">
        <f>SUM(S35:T36)</f>
        <v>21389394</v>
      </c>
      <c r="W35" s="10"/>
      <c r="X35" s="11"/>
    </row>
    <row r="36" spans="1:24" s="9" customFormat="1" ht="30.75" customHeight="1" x14ac:dyDescent="0.2">
      <c r="A36" s="65"/>
      <c r="B36" s="65"/>
      <c r="C36" s="87"/>
      <c r="D36" s="67"/>
      <c r="E36" s="6">
        <v>134</v>
      </c>
      <c r="F36" s="7" t="s">
        <v>32</v>
      </c>
      <c r="G36" s="8">
        <v>150000</v>
      </c>
      <c r="H36" s="8">
        <v>150000</v>
      </c>
      <c r="I36" s="8">
        <v>150000</v>
      </c>
      <c r="J36" s="8">
        <v>150000</v>
      </c>
      <c r="K36" s="8">
        <v>150000</v>
      </c>
      <c r="L36" s="8">
        <v>150000</v>
      </c>
      <c r="M36" s="8">
        <v>150000</v>
      </c>
      <c r="N36" s="8">
        <v>150000</v>
      </c>
      <c r="O36" s="8">
        <v>150000</v>
      </c>
      <c r="P36" s="8">
        <v>150000</v>
      </c>
      <c r="Q36" s="8">
        <v>150000</v>
      </c>
      <c r="R36" s="8">
        <v>150000</v>
      </c>
      <c r="S36" s="8">
        <f t="shared" si="7"/>
        <v>1800000</v>
      </c>
      <c r="T36" s="8">
        <f>S36/12-60606</f>
        <v>89394</v>
      </c>
      <c r="U36" s="78"/>
      <c r="W36" s="10"/>
      <c r="X36" s="11"/>
    </row>
    <row r="37" spans="1:24" s="9" customFormat="1" ht="30.75" customHeight="1" x14ac:dyDescent="0.2">
      <c r="A37" s="66">
        <v>15</v>
      </c>
      <c r="B37" s="65" t="s">
        <v>29</v>
      </c>
      <c r="C37" s="87">
        <v>3553684</v>
      </c>
      <c r="D37" s="67" t="s">
        <v>37</v>
      </c>
      <c r="E37" s="6">
        <v>111</v>
      </c>
      <c r="F37" s="7" t="s">
        <v>18</v>
      </c>
      <c r="G37" s="8">
        <v>1500000</v>
      </c>
      <c r="H37" s="8">
        <v>1500000</v>
      </c>
      <c r="I37" s="8">
        <v>1500000</v>
      </c>
      <c r="J37" s="8">
        <v>1500000</v>
      </c>
      <c r="K37" s="8">
        <v>1500000</v>
      </c>
      <c r="L37" s="8">
        <v>1500000</v>
      </c>
      <c r="M37" s="8">
        <v>1500000</v>
      </c>
      <c r="N37" s="8">
        <v>1500000</v>
      </c>
      <c r="O37" s="8">
        <v>1500000</v>
      </c>
      <c r="P37" s="8">
        <v>1500000</v>
      </c>
      <c r="Q37" s="8">
        <v>1500000</v>
      </c>
      <c r="R37" s="8">
        <v>1500000</v>
      </c>
      <c r="S37" s="8">
        <f t="shared" ref="S37:S38" si="8">SUM(G37:R37)</f>
        <v>18000000</v>
      </c>
      <c r="T37" s="8">
        <f>S37/12</f>
        <v>1500000</v>
      </c>
      <c r="U37" s="78">
        <f>SUM(S37:T38)</f>
        <v>21450000</v>
      </c>
      <c r="W37" s="10"/>
      <c r="X37" s="11"/>
    </row>
    <row r="38" spans="1:24" s="9" customFormat="1" ht="30.75" customHeight="1" x14ac:dyDescent="0.2">
      <c r="A38" s="66"/>
      <c r="B38" s="65"/>
      <c r="C38" s="87"/>
      <c r="D38" s="67"/>
      <c r="E38" s="6">
        <v>134</v>
      </c>
      <c r="F38" s="7" t="s">
        <v>32</v>
      </c>
      <c r="G38" s="8">
        <v>150000</v>
      </c>
      <c r="H38" s="8">
        <v>150000</v>
      </c>
      <c r="I38" s="8">
        <v>150000</v>
      </c>
      <c r="J38" s="8">
        <v>150000</v>
      </c>
      <c r="K38" s="8">
        <v>150000</v>
      </c>
      <c r="L38" s="8">
        <v>150000</v>
      </c>
      <c r="M38" s="8">
        <v>150000</v>
      </c>
      <c r="N38" s="8">
        <v>150000</v>
      </c>
      <c r="O38" s="8">
        <v>150000</v>
      </c>
      <c r="P38" s="8">
        <v>150000</v>
      </c>
      <c r="Q38" s="8">
        <v>150000</v>
      </c>
      <c r="R38" s="8">
        <v>150000</v>
      </c>
      <c r="S38" s="8">
        <f t="shared" si="8"/>
        <v>1800000</v>
      </c>
      <c r="T38" s="8">
        <f>S38/12</f>
        <v>150000</v>
      </c>
      <c r="U38" s="78"/>
      <c r="W38" s="10"/>
      <c r="X38" s="11"/>
    </row>
    <row r="39" spans="1:24" s="9" customFormat="1" ht="30.75" customHeight="1" x14ac:dyDescent="0.2">
      <c r="A39" s="2">
        <v>16</v>
      </c>
      <c r="B39" s="2" t="s">
        <v>29</v>
      </c>
      <c r="C39" s="2">
        <v>4747684</v>
      </c>
      <c r="D39" s="39" t="s">
        <v>38</v>
      </c>
      <c r="E39" s="6">
        <v>111</v>
      </c>
      <c r="F39" s="7" t="s">
        <v>18</v>
      </c>
      <c r="G39" s="8">
        <v>2000000</v>
      </c>
      <c r="H39" s="8">
        <v>2000000</v>
      </c>
      <c r="I39" s="8">
        <v>2000000</v>
      </c>
      <c r="J39" s="8">
        <v>2000000</v>
      </c>
      <c r="K39" s="8">
        <v>2000000</v>
      </c>
      <c r="L39" s="8">
        <v>2000000</v>
      </c>
      <c r="M39" s="8">
        <v>2000000</v>
      </c>
      <c r="N39" s="8">
        <v>2000000</v>
      </c>
      <c r="O39" s="8">
        <v>2000000</v>
      </c>
      <c r="P39" s="8">
        <v>2000000</v>
      </c>
      <c r="Q39" s="8">
        <v>2000000</v>
      </c>
      <c r="R39" s="8">
        <v>2000000</v>
      </c>
      <c r="S39" s="8">
        <f t="shared" si="1"/>
        <v>24000000</v>
      </c>
      <c r="T39" s="8">
        <f>S39/12</f>
        <v>2000000</v>
      </c>
      <c r="U39" s="3">
        <f t="shared" ref="U39:U49" si="9">SUM(S39:T39)</f>
        <v>26000000</v>
      </c>
      <c r="W39" s="10"/>
      <c r="X39" s="11"/>
    </row>
    <row r="40" spans="1:24" s="9" customFormat="1" ht="30.75" customHeight="1" x14ac:dyDescent="0.2">
      <c r="A40" s="2">
        <v>17</v>
      </c>
      <c r="B40" s="2" t="s">
        <v>29</v>
      </c>
      <c r="C40" s="2">
        <v>1041028</v>
      </c>
      <c r="D40" s="4" t="s">
        <v>39</v>
      </c>
      <c r="E40" s="6">
        <v>144</v>
      </c>
      <c r="F40" s="7" t="s">
        <v>21</v>
      </c>
      <c r="G40" s="8">
        <v>1100000</v>
      </c>
      <c r="H40" s="8">
        <v>1100000</v>
      </c>
      <c r="I40" s="8">
        <v>1100000</v>
      </c>
      <c r="J40" s="8">
        <v>1100000</v>
      </c>
      <c r="K40" s="8">
        <v>1100000</v>
      </c>
      <c r="L40" s="8">
        <v>1100000</v>
      </c>
      <c r="M40" s="8">
        <v>1100000</v>
      </c>
      <c r="N40" s="8">
        <v>1100000</v>
      </c>
      <c r="O40" s="8">
        <v>1100000</v>
      </c>
      <c r="P40" s="8">
        <v>1100000</v>
      </c>
      <c r="Q40" s="8">
        <v>1100000</v>
      </c>
      <c r="R40" s="50">
        <v>1100000</v>
      </c>
      <c r="S40" s="8">
        <f t="shared" si="1"/>
        <v>13200000</v>
      </c>
      <c r="T40" s="8">
        <f>S40/12</f>
        <v>1100000</v>
      </c>
      <c r="U40" s="3">
        <f t="shared" si="9"/>
        <v>14300000</v>
      </c>
      <c r="W40" s="10"/>
      <c r="X40" s="11"/>
    </row>
    <row r="41" spans="1:24" s="9" customFormat="1" ht="30.75" customHeight="1" x14ac:dyDescent="0.2">
      <c r="A41" s="40">
        <v>18</v>
      </c>
      <c r="B41" s="2" t="s">
        <v>29</v>
      </c>
      <c r="C41" s="5">
        <v>5586980</v>
      </c>
      <c r="D41" s="4" t="s">
        <v>62</v>
      </c>
      <c r="E41" s="6">
        <v>144</v>
      </c>
      <c r="F41" s="7" t="s">
        <v>21</v>
      </c>
      <c r="G41" s="8">
        <v>1500000</v>
      </c>
      <c r="H41" s="8">
        <v>1500000</v>
      </c>
      <c r="I41" s="8">
        <v>1500000</v>
      </c>
      <c r="J41" s="8">
        <v>1500000</v>
      </c>
      <c r="K41" s="8">
        <v>1500000</v>
      </c>
      <c r="L41" s="8">
        <v>1500000</v>
      </c>
      <c r="M41" s="8">
        <v>1500000</v>
      </c>
      <c r="N41" s="8">
        <v>1500000</v>
      </c>
      <c r="O41" s="8">
        <v>1500000</v>
      </c>
      <c r="P41" s="8">
        <v>1500000</v>
      </c>
      <c r="Q41" s="8">
        <v>1500000</v>
      </c>
      <c r="R41" s="8">
        <v>1500000</v>
      </c>
      <c r="S41" s="8">
        <f t="shared" si="1"/>
        <v>18000000</v>
      </c>
      <c r="T41" s="8">
        <f t="shared" ref="T41:T56" si="10">S41/12</f>
        <v>1500000</v>
      </c>
      <c r="U41" s="3">
        <f t="shared" si="9"/>
        <v>19500000</v>
      </c>
      <c r="W41" s="10"/>
      <c r="X41" s="11"/>
    </row>
    <row r="42" spans="1:24" s="9" customFormat="1" ht="30.75" customHeight="1" x14ac:dyDescent="0.2">
      <c r="A42" s="40">
        <v>19</v>
      </c>
      <c r="B42" s="2" t="s">
        <v>29</v>
      </c>
      <c r="C42" s="5">
        <v>5491698</v>
      </c>
      <c r="D42" s="4" t="s">
        <v>40</v>
      </c>
      <c r="E42" s="6">
        <v>144</v>
      </c>
      <c r="F42" s="7" t="s">
        <v>18</v>
      </c>
      <c r="G42" s="8">
        <v>1100000</v>
      </c>
      <c r="H42" s="8">
        <v>1100000</v>
      </c>
      <c r="I42" s="8">
        <v>1100000</v>
      </c>
      <c r="J42" s="8">
        <v>1100000</v>
      </c>
      <c r="K42" s="8">
        <v>1100000</v>
      </c>
      <c r="L42" s="8">
        <v>1100000</v>
      </c>
      <c r="M42" s="8">
        <v>1100000</v>
      </c>
      <c r="N42" s="8">
        <v>1100000</v>
      </c>
      <c r="O42" s="8">
        <v>1100000</v>
      </c>
      <c r="P42" s="8">
        <v>1100000</v>
      </c>
      <c r="Q42" s="8">
        <v>1100000</v>
      </c>
      <c r="R42" s="50">
        <v>1100000</v>
      </c>
      <c r="S42" s="8">
        <f>SUM(G42:R42)</f>
        <v>13200000</v>
      </c>
      <c r="T42" s="8">
        <f t="shared" si="10"/>
        <v>1100000</v>
      </c>
      <c r="U42" s="3">
        <f>SUM(S42:T42)</f>
        <v>14300000</v>
      </c>
      <c r="W42" s="10"/>
      <c r="X42" s="14"/>
    </row>
    <row r="43" spans="1:24" s="9" customFormat="1" ht="30.75" customHeight="1" x14ac:dyDescent="0.2">
      <c r="A43" s="40">
        <v>20</v>
      </c>
      <c r="B43" s="2" t="s">
        <v>29</v>
      </c>
      <c r="C43" s="5">
        <v>4078095</v>
      </c>
      <c r="D43" s="4" t="s">
        <v>41</v>
      </c>
      <c r="E43" s="6">
        <v>144</v>
      </c>
      <c r="F43" s="7" t="s">
        <v>21</v>
      </c>
      <c r="G43" s="8">
        <v>1200000</v>
      </c>
      <c r="H43" s="8">
        <v>1200000</v>
      </c>
      <c r="I43" s="8">
        <v>1200000</v>
      </c>
      <c r="J43" s="8">
        <v>1200000</v>
      </c>
      <c r="K43" s="8">
        <v>1200000</v>
      </c>
      <c r="L43" s="8">
        <v>1200000</v>
      </c>
      <c r="M43" s="8">
        <v>1200000</v>
      </c>
      <c r="N43" s="8">
        <v>1200000</v>
      </c>
      <c r="O43" s="8">
        <v>1200000</v>
      </c>
      <c r="P43" s="8">
        <v>1200000</v>
      </c>
      <c r="Q43" s="8">
        <v>1200000</v>
      </c>
      <c r="R43" s="8">
        <v>1200000</v>
      </c>
      <c r="S43" s="8">
        <f t="shared" si="1"/>
        <v>14400000</v>
      </c>
      <c r="T43" s="8">
        <f t="shared" si="10"/>
        <v>1200000</v>
      </c>
      <c r="U43" s="3">
        <f t="shared" si="9"/>
        <v>15600000</v>
      </c>
      <c r="W43" s="10"/>
      <c r="X43" s="11"/>
    </row>
    <row r="44" spans="1:24" s="9" customFormat="1" ht="30.75" customHeight="1" x14ac:dyDescent="0.2">
      <c r="A44" s="40">
        <v>21</v>
      </c>
      <c r="B44" s="2" t="s">
        <v>29</v>
      </c>
      <c r="C44" s="2">
        <v>2952273</v>
      </c>
      <c r="D44" s="4" t="s">
        <v>42</v>
      </c>
      <c r="E44" s="6">
        <v>144</v>
      </c>
      <c r="F44" s="7" t="s">
        <v>21</v>
      </c>
      <c r="G44" s="8">
        <v>1500000</v>
      </c>
      <c r="H44" s="8">
        <v>1500000</v>
      </c>
      <c r="I44" s="8">
        <v>1500000</v>
      </c>
      <c r="J44" s="8">
        <v>1500000</v>
      </c>
      <c r="K44" s="8">
        <v>1500000</v>
      </c>
      <c r="L44" s="8">
        <v>1500000</v>
      </c>
      <c r="M44" s="8">
        <v>1500000</v>
      </c>
      <c r="N44" s="8">
        <v>1500000</v>
      </c>
      <c r="O44" s="8">
        <v>1500000</v>
      </c>
      <c r="P44" s="8">
        <v>1500000</v>
      </c>
      <c r="Q44" s="8">
        <v>1500000</v>
      </c>
      <c r="R44" s="8">
        <v>1500000</v>
      </c>
      <c r="S44" s="8">
        <f t="shared" si="1"/>
        <v>18000000</v>
      </c>
      <c r="T44" s="8">
        <f t="shared" si="10"/>
        <v>1500000</v>
      </c>
      <c r="U44" s="3">
        <f t="shared" si="9"/>
        <v>19500000</v>
      </c>
      <c r="W44" s="10"/>
      <c r="X44" s="11"/>
    </row>
    <row r="45" spans="1:24" s="9" customFormat="1" ht="30.75" customHeight="1" x14ac:dyDescent="0.2">
      <c r="A45" s="40">
        <v>22</v>
      </c>
      <c r="B45" s="2" t="s">
        <v>29</v>
      </c>
      <c r="C45" s="2">
        <v>1730923</v>
      </c>
      <c r="D45" s="4" t="s">
        <v>61</v>
      </c>
      <c r="E45" s="6">
        <v>144</v>
      </c>
      <c r="F45" s="7" t="s">
        <v>21</v>
      </c>
      <c r="G45" s="8">
        <v>1800000</v>
      </c>
      <c r="H45" s="8">
        <v>1800000</v>
      </c>
      <c r="I45" s="8">
        <v>1800000</v>
      </c>
      <c r="J45" s="8">
        <v>1800000</v>
      </c>
      <c r="K45" s="8">
        <v>1800000</v>
      </c>
      <c r="L45" s="8">
        <v>1800000</v>
      </c>
      <c r="M45" s="8">
        <v>1800000</v>
      </c>
      <c r="N45" s="8">
        <v>1800000</v>
      </c>
      <c r="O45" s="8">
        <v>1800000</v>
      </c>
      <c r="P45" s="8">
        <v>1800000</v>
      </c>
      <c r="Q45" s="8">
        <v>1800000</v>
      </c>
      <c r="R45" s="50">
        <v>1800000</v>
      </c>
      <c r="S45" s="8">
        <f t="shared" si="1"/>
        <v>21600000</v>
      </c>
      <c r="T45" s="8">
        <f t="shared" si="10"/>
        <v>1800000</v>
      </c>
      <c r="U45" s="3">
        <f t="shared" si="9"/>
        <v>23400000</v>
      </c>
      <c r="W45" s="10"/>
      <c r="X45" s="11"/>
    </row>
    <row r="46" spans="1:24" s="9" customFormat="1" ht="30.75" customHeight="1" x14ac:dyDescent="0.2">
      <c r="A46" s="40">
        <v>23</v>
      </c>
      <c r="B46" s="2" t="s">
        <v>29</v>
      </c>
      <c r="C46" s="2">
        <v>5207719</v>
      </c>
      <c r="D46" s="4" t="s">
        <v>43</v>
      </c>
      <c r="E46" s="6">
        <v>144</v>
      </c>
      <c r="F46" s="7" t="s">
        <v>21</v>
      </c>
      <c r="G46" s="8">
        <v>1500000</v>
      </c>
      <c r="H46" s="8">
        <v>1500000</v>
      </c>
      <c r="I46" s="8">
        <v>1500000</v>
      </c>
      <c r="J46" s="8">
        <v>1500000</v>
      </c>
      <c r="K46" s="8">
        <v>1500000</v>
      </c>
      <c r="L46" s="8">
        <v>1500000</v>
      </c>
      <c r="M46" s="8">
        <v>1500000</v>
      </c>
      <c r="N46" s="8">
        <v>1500000</v>
      </c>
      <c r="O46" s="8">
        <v>1500000</v>
      </c>
      <c r="P46" s="8">
        <v>1500000</v>
      </c>
      <c r="Q46" s="8">
        <v>1500000</v>
      </c>
      <c r="R46" s="8">
        <v>1500000</v>
      </c>
      <c r="S46" s="8">
        <f t="shared" si="1"/>
        <v>18000000</v>
      </c>
      <c r="T46" s="8">
        <f t="shared" si="10"/>
        <v>1500000</v>
      </c>
      <c r="U46" s="3">
        <f t="shared" si="9"/>
        <v>19500000</v>
      </c>
      <c r="W46" s="10"/>
      <c r="X46" s="11"/>
    </row>
    <row r="47" spans="1:24" s="9" customFormat="1" ht="30.75" customHeight="1" x14ac:dyDescent="0.2">
      <c r="A47" s="40">
        <v>24</v>
      </c>
      <c r="B47" s="2" t="s">
        <v>29</v>
      </c>
      <c r="C47" s="2">
        <v>7072143</v>
      </c>
      <c r="D47" s="4" t="s">
        <v>44</v>
      </c>
      <c r="E47" s="6">
        <v>144</v>
      </c>
      <c r="F47" s="7" t="s">
        <v>21</v>
      </c>
      <c r="G47" s="8">
        <v>1000000</v>
      </c>
      <c r="H47" s="8">
        <v>1000000</v>
      </c>
      <c r="I47" s="8">
        <v>1000000</v>
      </c>
      <c r="J47" s="8">
        <v>1000000</v>
      </c>
      <c r="K47" s="8">
        <v>1000000</v>
      </c>
      <c r="L47" s="8">
        <v>1000000</v>
      </c>
      <c r="M47" s="8">
        <v>1000000</v>
      </c>
      <c r="N47" s="8">
        <v>1000000</v>
      </c>
      <c r="O47" s="8">
        <v>1000000</v>
      </c>
      <c r="P47" s="8">
        <v>1000000</v>
      </c>
      <c r="Q47" s="8">
        <v>1000000</v>
      </c>
      <c r="R47" s="50">
        <v>1000000</v>
      </c>
      <c r="S47" s="8">
        <f t="shared" ref="S47:S56" si="11">SUM(G47:R47)</f>
        <v>12000000</v>
      </c>
      <c r="T47" s="8">
        <f t="shared" si="10"/>
        <v>1000000</v>
      </c>
      <c r="U47" s="3">
        <f t="shared" si="9"/>
        <v>13000000</v>
      </c>
      <c r="W47" s="10"/>
      <c r="X47" s="11"/>
    </row>
    <row r="48" spans="1:24" s="9" customFormat="1" ht="30.75" customHeight="1" x14ac:dyDescent="0.2">
      <c r="A48" s="40">
        <v>25</v>
      </c>
      <c r="B48" s="2" t="s">
        <v>29</v>
      </c>
      <c r="C48" s="42">
        <v>5397530</v>
      </c>
      <c r="D48" s="43" t="s">
        <v>63</v>
      </c>
      <c r="E48" s="44">
        <v>144</v>
      </c>
      <c r="F48" s="45" t="s">
        <v>21</v>
      </c>
      <c r="G48" s="8">
        <v>1400000</v>
      </c>
      <c r="H48" s="8">
        <v>1400000</v>
      </c>
      <c r="I48" s="8">
        <v>1400000</v>
      </c>
      <c r="J48" s="8">
        <v>1400000</v>
      </c>
      <c r="K48" s="8">
        <v>1400000</v>
      </c>
      <c r="L48" s="8">
        <v>1400000</v>
      </c>
      <c r="M48" s="8">
        <v>1400000</v>
      </c>
      <c r="N48" s="8">
        <v>1400000</v>
      </c>
      <c r="O48" s="8">
        <v>1400000</v>
      </c>
      <c r="P48" s="8">
        <v>1400000</v>
      </c>
      <c r="Q48" s="8">
        <v>1400000</v>
      </c>
      <c r="R48" s="8">
        <v>1400000</v>
      </c>
      <c r="S48" s="8">
        <f t="shared" si="11"/>
        <v>16800000</v>
      </c>
      <c r="T48" s="8">
        <f t="shared" si="10"/>
        <v>1400000</v>
      </c>
      <c r="U48" s="3">
        <f t="shared" si="9"/>
        <v>18200000</v>
      </c>
      <c r="W48" s="10"/>
      <c r="X48" s="11"/>
    </row>
    <row r="49" spans="1:24" s="9" customFormat="1" ht="30.75" customHeight="1" x14ac:dyDescent="0.2">
      <c r="A49" s="40">
        <v>26</v>
      </c>
      <c r="B49" s="15" t="s">
        <v>29</v>
      </c>
      <c r="C49" s="42">
        <v>2562655</v>
      </c>
      <c r="D49" s="43" t="s">
        <v>46</v>
      </c>
      <c r="E49" s="6">
        <v>144</v>
      </c>
      <c r="F49" s="7" t="s">
        <v>21</v>
      </c>
      <c r="G49" s="8">
        <v>2700000</v>
      </c>
      <c r="H49" s="8">
        <v>2700000</v>
      </c>
      <c r="I49" s="8">
        <v>2700000</v>
      </c>
      <c r="J49" s="8">
        <v>2700000</v>
      </c>
      <c r="K49" s="8">
        <v>2700000</v>
      </c>
      <c r="L49" s="8">
        <v>2700000</v>
      </c>
      <c r="M49" s="8">
        <v>2700000</v>
      </c>
      <c r="N49" s="8">
        <v>2700000</v>
      </c>
      <c r="O49" s="8">
        <v>2700000</v>
      </c>
      <c r="P49" s="8">
        <v>2700000</v>
      </c>
      <c r="Q49" s="8">
        <v>2700000</v>
      </c>
      <c r="R49" s="50">
        <v>2700000</v>
      </c>
      <c r="S49" s="8">
        <f t="shared" si="11"/>
        <v>32400000</v>
      </c>
      <c r="T49" s="8">
        <f t="shared" si="10"/>
        <v>2700000</v>
      </c>
      <c r="U49" s="3">
        <f t="shared" si="9"/>
        <v>35100000</v>
      </c>
      <c r="W49" s="10"/>
      <c r="X49" s="11"/>
    </row>
    <row r="50" spans="1:24" s="9" customFormat="1" ht="30.75" customHeight="1" x14ac:dyDescent="0.2">
      <c r="A50" s="40">
        <v>28</v>
      </c>
      <c r="B50" s="15" t="s">
        <v>29</v>
      </c>
      <c r="C50" s="42">
        <v>4889882</v>
      </c>
      <c r="D50" s="43" t="s">
        <v>47</v>
      </c>
      <c r="E50" s="6">
        <v>144</v>
      </c>
      <c r="F50" s="7" t="s">
        <v>21</v>
      </c>
      <c r="G50" s="8">
        <v>800000</v>
      </c>
      <c r="H50" s="8">
        <v>800000</v>
      </c>
      <c r="I50" s="8">
        <v>800000</v>
      </c>
      <c r="J50" s="8">
        <v>800000</v>
      </c>
      <c r="K50" s="8">
        <v>800000</v>
      </c>
      <c r="L50" s="8">
        <v>800000</v>
      </c>
      <c r="M50" s="8">
        <v>800000</v>
      </c>
      <c r="N50" s="8">
        <v>800000</v>
      </c>
      <c r="O50" s="8">
        <v>800000</v>
      </c>
      <c r="P50" s="8">
        <v>800000</v>
      </c>
      <c r="Q50" s="8">
        <v>800000</v>
      </c>
      <c r="R50" s="50">
        <v>800000</v>
      </c>
      <c r="S50" s="8">
        <f t="shared" si="11"/>
        <v>9600000</v>
      </c>
      <c r="T50" s="8">
        <f t="shared" si="10"/>
        <v>800000</v>
      </c>
      <c r="U50" s="3">
        <f t="shared" ref="U50:U55" si="12">SUM(S50:T50)</f>
        <v>10400000</v>
      </c>
      <c r="W50" s="10"/>
      <c r="X50" s="11"/>
    </row>
    <row r="51" spans="1:24" s="9" customFormat="1" ht="30.75" customHeight="1" x14ac:dyDescent="0.2">
      <c r="A51" s="40">
        <v>29</v>
      </c>
      <c r="B51" s="15" t="s">
        <v>29</v>
      </c>
      <c r="C51" s="42">
        <v>5661534</v>
      </c>
      <c r="D51" s="43" t="s">
        <v>48</v>
      </c>
      <c r="E51" s="6">
        <v>144</v>
      </c>
      <c r="F51" s="7" t="s">
        <v>21</v>
      </c>
      <c r="G51" s="8">
        <v>2400000</v>
      </c>
      <c r="H51" s="8">
        <v>2400000</v>
      </c>
      <c r="I51" s="8">
        <v>2400000</v>
      </c>
      <c r="J51" s="8">
        <v>2400000</v>
      </c>
      <c r="K51" s="8">
        <v>2400000</v>
      </c>
      <c r="L51" s="8">
        <v>2400000</v>
      </c>
      <c r="M51" s="8">
        <v>2400000</v>
      </c>
      <c r="N51" s="8">
        <v>2400000</v>
      </c>
      <c r="O51" s="8">
        <v>2400000</v>
      </c>
      <c r="P51" s="8">
        <v>2400000</v>
      </c>
      <c r="Q51" s="8">
        <v>2400000</v>
      </c>
      <c r="R51" s="50">
        <v>2400000</v>
      </c>
      <c r="S51" s="8">
        <f t="shared" si="11"/>
        <v>28800000</v>
      </c>
      <c r="T51" s="8">
        <f t="shared" si="10"/>
        <v>2400000</v>
      </c>
      <c r="U51" s="16">
        <f t="shared" si="12"/>
        <v>31200000</v>
      </c>
      <c r="W51" s="10"/>
      <c r="X51" s="11"/>
    </row>
    <row r="52" spans="1:24" s="9" customFormat="1" ht="30.75" customHeight="1" x14ac:dyDescent="0.2">
      <c r="A52" s="40">
        <v>30</v>
      </c>
      <c r="B52" s="15" t="s">
        <v>29</v>
      </c>
      <c r="C52" s="46">
        <v>6820656</v>
      </c>
      <c r="D52" s="47" t="s">
        <v>49</v>
      </c>
      <c r="E52" s="6">
        <v>144</v>
      </c>
      <c r="F52" s="7" t="s">
        <v>21</v>
      </c>
      <c r="G52" s="8">
        <v>1200000</v>
      </c>
      <c r="H52" s="8">
        <v>1200000</v>
      </c>
      <c r="I52" s="8">
        <v>1200000</v>
      </c>
      <c r="J52" s="8">
        <v>1200000</v>
      </c>
      <c r="K52" s="8">
        <v>1200000</v>
      </c>
      <c r="L52" s="8">
        <v>1200000</v>
      </c>
      <c r="M52" s="8">
        <v>1200000</v>
      </c>
      <c r="N52" s="8">
        <v>1200000</v>
      </c>
      <c r="O52" s="8">
        <v>1200000</v>
      </c>
      <c r="P52" s="8">
        <v>1200000</v>
      </c>
      <c r="Q52" s="8">
        <v>1200000</v>
      </c>
      <c r="R52" s="50">
        <v>1200000</v>
      </c>
      <c r="S52" s="8">
        <f t="shared" si="11"/>
        <v>14400000</v>
      </c>
      <c r="T52" s="8">
        <f t="shared" si="10"/>
        <v>1200000</v>
      </c>
      <c r="U52" s="16">
        <f t="shared" si="12"/>
        <v>15600000</v>
      </c>
      <c r="W52" s="10"/>
      <c r="X52" s="11"/>
    </row>
    <row r="53" spans="1:24" s="9" customFormat="1" ht="30.75" customHeight="1" x14ac:dyDescent="0.2">
      <c r="A53" s="40">
        <v>33</v>
      </c>
      <c r="B53" s="15" t="s">
        <v>29</v>
      </c>
      <c r="C53" s="48">
        <v>5656292</v>
      </c>
      <c r="D53" s="43" t="s">
        <v>50</v>
      </c>
      <c r="E53" s="6">
        <v>144</v>
      </c>
      <c r="F53" s="7" t="s">
        <v>21</v>
      </c>
      <c r="G53" s="8">
        <v>1300000</v>
      </c>
      <c r="H53" s="8">
        <v>1300000</v>
      </c>
      <c r="I53" s="8">
        <v>1300000</v>
      </c>
      <c r="J53" s="8">
        <v>1300000</v>
      </c>
      <c r="K53" s="8">
        <v>1300000</v>
      </c>
      <c r="L53" s="8">
        <v>1300000</v>
      </c>
      <c r="M53" s="8">
        <v>1300000</v>
      </c>
      <c r="N53" s="8">
        <v>1300000</v>
      </c>
      <c r="O53" s="8">
        <v>1300000</v>
      </c>
      <c r="P53" s="8">
        <v>1300000</v>
      </c>
      <c r="Q53" s="8">
        <v>1300000</v>
      </c>
      <c r="R53" s="50">
        <v>1300000</v>
      </c>
      <c r="S53" s="8">
        <f t="shared" si="11"/>
        <v>15600000</v>
      </c>
      <c r="T53" s="8">
        <f t="shared" si="10"/>
        <v>1300000</v>
      </c>
      <c r="U53" s="16">
        <f t="shared" si="12"/>
        <v>16900000</v>
      </c>
      <c r="W53" s="10"/>
      <c r="X53" s="11"/>
    </row>
    <row r="54" spans="1:24" s="9" customFormat="1" ht="30.75" customHeight="1" x14ac:dyDescent="0.2">
      <c r="A54" s="40">
        <v>34</v>
      </c>
      <c r="B54" s="15" t="s">
        <v>29</v>
      </c>
      <c r="C54" s="49">
        <v>5656285</v>
      </c>
      <c r="D54" s="43" t="s">
        <v>51</v>
      </c>
      <c r="E54" s="6">
        <v>144</v>
      </c>
      <c r="F54" s="7" t="s">
        <v>21</v>
      </c>
      <c r="G54" s="8">
        <v>1200000</v>
      </c>
      <c r="H54" s="8">
        <v>1200000</v>
      </c>
      <c r="I54" s="8">
        <v>1200000</v>
      </c>
      <c r="J54" s="8">
        <v>1200000</v>
      </c>
      <c r="K54" s="8">
        <v>1200000</v>
      </c>
      <c r="L54" s="8">
        <v>1200000</v>
      </c>
      <c r="M54" s="8">
        <v>1200000</v>
      </c>
      <c r="N54" s="8">
        <v>1200000</v>
      </c>
      <c r="O54" s="8">
        <v>1200000</v>
      </c>
      <c r="P54" s="8">
        <v>1200000</v>
      </c>
      <c r="Q54" s="8">
        <v>1200000</v>
      </c>
      <c r="R54" s="50">
        <v>1200000</v>
      </c>
      <c r="S54" s="8">
        <f>SUM(G54:R54)</f>
        <v>14400000</v>
      </c>
      <c r="T54" s="8">
        <f t="shared" si="10"/>
        <v>1200000</v>
      </c>
      <c r="U54" s="16">
        <f t="shared" si="12"/>
        <v>15600000</v>
      </c>
      <c r="W54" s="10"/>
      <c r="X54" s="11"/>
    </row>
    <row r="55" spans="1:24" s="9" customFormat="1" ht="30.75" customHeight="1" x14ac:dyDescent="0.2">
      <c r="A55" s="40">
        <v>36</v>
      </c>
      <c r="B55" s="15" t="s">
        <v>29</v>
      </c>
      <c r="C55" s="42">
        <v>4303085</v>
      </c>
      <c r="D55" s="43" t="s">
        <v>53</v>
      </c>
      <c r="E55" s="6">
        <v>144</v>
      </c>
      <c r="F55" s="7" t="s">
        <v>21</v>
      </c>
      <c r="G55" s="8">
        <v>1500000</v>
      </c>
      <c r="H55" s="8">
        <v>1500000</v>
      </c>
      <c r="I55" s="8">
        <v>1500000</v>
      </c>
      <c r="J55" s="8">
        <v>1500000</v>
      </c>
      <c r="K55" s="8">
        <v>1500000</v>
      </c>
      <c r="L55" s="8">
        <v>1500000</v>
      </c>
      <c r="M55" s="8">
        <v>1500000</v>
      </c>
      <c r="N55" s="8">
        <v>1500000</v>
      </c>
      <c r="O55" s="8">
        <v>1500000</v>
      </c>
      <c r="P55" s="8">
        <v>1500000</v>
      </c>
      <c r="Q55" s="8">
        <v>1500000</v>
      </c>
      <c r="R55" s="50">
        <v>1500000</v>
      </c>
      <c r="S55" s="8">
        <f t="shared" si="11"/>
        <v>18000000</v>
      </c>
      <c r="T55" s="8">
        <f t="shared" si="10"/>
        <v>1500000</v>
      </c>
      <c r="U55" s="16">
        <f t="shared" si="12"/>
        <v>19500000</v>
      </c>
      <c r="W55" s="10"/>
      <c r="X55" s="11"/>
    </row>
    <row r="56" spans="1:24" s="9" customFormat="1" ht="30.75" customHeight="1" x14ac:dyDescent="0.2">
      <c r="A56" s="40">
        <v>38</v>
      </c>
      <c r="B56" s="2" t="s">
        <v>29</v>
      </c>
      <c r="C56" s="2">
        <v>3301922</v>
      </c>
      <c r="D56" s="41" t="s">
        <v>64</v>
      </c>
      <c r="E56" s="6">
        <v>144</v>
      </c>
      <c r="F56" s="7" t="s">
        <v>21</v>
      </c>
      <c r="G56" s="8">
        <v>800000</v>
      </c>
      <c r="H56" s="8">
        <v>800000</v>
      </c>
      <c r="I56" s="8">
        <v>800000</v>
      </c>
      <c r="J56" s="8">
        <v>800000</v>
      </c>
      <c r="K56" s="8">
        <v>800000</v>
      </c>
      <c r="L56" s="8">
        <v>800000</v>
      </c>
      <c r="M56" s="8">
        <v>800000</v>
      </c>
      <c r="N56" s="8">
        <v>800000</v>
      </c>
      <c r="O56" s="8">
        <v>800000</v>
      </c>
      <c r="P56" s="8">
        <v>800000</v>
      </c>
      <c r="Q56" s="8">
        <v>800000</v>
      </c>
      <c r="R56" s="8">
        <v>800000</v>
      </c>
      <c r="S56" s="8">
        <f t="shared" si="11"/>
        <v>9600000</v>
      </c>
      <c r="T56" s="8">
        <f t="shared" si="10"/>
        <v>800000</v>
      </c>
      <c r="U56" s="3">
        <f>SUM(S56:T56)</f>
        <v>10400000</v>
      </c>
      <c r="W56" s="10"/>
      <c r="X56" s="11"/>
    </row>
    <row r="57" spans="1:24" s="9" customFormat="1" ht="24" customHeight="1" thickBot="1" x14ac:dyDescent="0.25">
      <c r="A57" s="60" t="s">
        <v>15</v>
      </c>
      <c r="B57" s="61"/>
      <c r="C57" s="61"/>
      <c r="D57" s="62"/>
      <c r="E57" s="17"/>
      <c r="F57" s="17"/>
      <c r="G57" s="18">
        <f t="shared" ref="G57:U57" si="13">SUM(G9:G56)</f>
        <v>51665000</v>
      </c>
      <c r="H57" s="18">
        <f t="shared" si="13"/>
        <v>51665000</v>
      </c>
      <c r="I57" s="18">
        <f t="shared" si="13"/>
        <v>51665000</v>
      </c>
      <c r="J57" s="18">
        <f t="shared" si="13"/>
        <v>51665000</v>
      </c>
      <c r="K57" s="18">
        <f t="shared" si="13"/>
        <v>51665000</v>
      </c>
      <c r="L57" s="18">
        <f t="shared" si="13"/>
        <v>51665000</v>
      </c>
      <c r="M57" s="18">
        <f t="shared" si="13"/>
        <v>51665000</v>
      </c>
      <c r="N57" s="18">
        <f t="shared" si="13"/>
        <v>51665000</v>
      </c>
      <c r="O57" s="18">
        <f t="shared" si="13"/>
        <v>51665000</v>
      </c>
      <c r="P57" s="18">
        <f t="shared" si="13"/>
        <v>51665000</v>
      </c>
      <c r="Q57" s="18">
        <f t="shared" si="13"/>
        <v>51665000</v>
      </c>
      <c r="R57" s="51">
        <f t="shared" si="13"/>
        <v>51665000</v>
      </c>
      <c r="S57" s="18">
        <f t="shared" si="13"/>
        <v>619980000</v>
      </c>
      <c r="T57" s="18">
        <f t="shared" si="13"/>
        <v>51422576</v>
      </c>
      <c r="U57" s="19">
        <f t="shared" si="13"/>
        <v>671402576</v>
      </c>
      <c r="W57" s="10"/>
      <c r="X57" s="11"/>
    </row>
    <row r="58" spans="1:24" s="26" customFormat="1" ht="17.25" thickBot="1" x14ac:dyDescent="0.35">
      <c r="A58" s="20"/>
      <c r="B58" s="20"/>
      <c r="C58" s="21"/>
      <c r="D58" s="22"/>
      <c r="E58" s="23"/>
      <c r="F58" s="22"/>
      <c r="G58" s="24"/>
      <c r="H58" s="25"/>
      <c r="I58" s="25"/>
      <c r="J58" s="25"/>
      <c r="K58" s="25"/>
      <c r="L58" s="1"/>
      <c r="M58" s="1"/>
      <c r="N58" s="1"/>
      <c r="O58" s="1"/>
      <c r="P58" s="1"/>
      <c r="Q58" s="1"/>
      <c r="R58" s="52"/>
      <c r="S58" s="58">
        <f>SUM(S57:T57)</f>
        <v>671402576</v>
      </c>
      <c r="T58" s="59"/>
      <c r="U58" s="1"/>
      <c r="X58" s="27"/>
    </row>
    <row r="61" spans="1:24" x14ac:dyDescent="0.2">
      <c r="U61" s="34">
        <f>U57-S58</f>
        <v>0</v>
      </c>
    </row>
    <row r="64" spans="1:24" x14ac:dyDescent="0.2">
      <c r="R64" s="54"/>
    </row>
  </sheetData>
  <mergeCells count="80">
    <mergeCell ref="U33:U34"/>
    <mergeCell ref="U37:U38"/>
    <mergeCell ref="U35:U36"/>
    <mergeCell ref="U29:U30"/>
    <mergeCell ref="C31:C32"/>
    <mergeCell ref="D31:D32"/>
    <mergeCell ref="U31:U32"/>
    <mergeCell ref="C35:C36"/>
    <mergeCell ref="D35:D36"/>
    <mergeCell ref="C29:C30"/>
    <mergeCell ref="D29:D30"/>
    <mergeCell ref="A25:A26"/>
    <mergeCell ref="A33:A34"/>
    <mergeCell ref="A27:A28"/>
    <mergeCell ref="A29:A30"/>
    <mergeCell ref="B29:B30"/>
    <mergeCell ref="A37:A38"/>
    <mergeCell ref="A35:A36"/>
    <mergeCell ref="A31:A32"/>
    <mergeCell ref="A17:A18"/>
    <mergeCell ref="U21:U22"/>
    <mergeCell ref="U25:U26"/>
    <mergeCell ref="C33:C34"/>
    <mergeCell ref="D33:D34"/>
    <mergeCell ref="B37:B38"/>
    <mergeCell ref="C37:C38"/>
    <mergeCell ref="D37:D38"/>
    <mergeCell ref="B35:B36"/>
    <mergeCell ref="D25:D26"/>
    <mergeCell ref="C25:C26"/>
    <mergeCell ref="B25:B26"/>
    <mergeCell ref="B31:B32"/>
    <mergeCell ref="U15:U16"/>
    <mergeCell ref="D21:D22"/>
    <mergeCell ref="C21:C22"/>
    <mergeCell ref="B21:B22"/>
    <mergeCell ref="A21:A22"/>
    <mergeCell ref="B19:B20"/>
    <mergeCell ref="A19:A20"/>
    <mergeCell ref="U19:U20"/>
    <mergeCell ref="U23:U24"/>
    <mergeCell ref="B23:B24"/>
    <mergeCell ref="A23:A24"/>
    <mergeCell ref="C11:C12"/>
    <mergeCell ref="D23:D24"/>
    <mergeCell ref="C23:C24"/>
    <mergeCell ref="D19:D20"/>
    <mergeCell ref="B13:B14"/>
    <mergeCell ref="A1:U5"/>
    <mergeCell ref="D27:D28"/>
    <mergeCell ref="D13:D14"/>
    <mergeCell ref="C27:C28"/>
    <mergeCell ref="A13:A14"/>
    <mergeCell ref="A15:A16"/>
    <mergeCell ref="B15:B16"/>
    <mergeCell ref="C15:C16"/>
    <mergeCell ref="U27:U28"/>
    <mergeCell ref="B27:B28"/>
    <mergeCell ref="U17:U18"/>
    <mergeCell ref="B9:B10"/>
    <mergeCell ref="U9:U10"/>
    <mergeCell ref="U11:U12"/>
    <mergeCell ref="U13:U14"/>
    <mergeCell ref="D15:D16"/>
    <mergeCell ref="S58:T58"/>
    <mergeCell ref="A57:D57"/>
    <mergeCell ref="A6:U6"/>
    <mergeCell ref="A7:U7"/>
    <mergeCell ref="A11:A12"/>
    <mergeCell ref="A9:A10"/>
    <mergeCell ref="C9:C10"/>
    <mergeCell ref="D11:D12"/>
    <mergeCell ref="C19:C20"/>
    <mergeCell ref="D9:D10"/>
    <mergeCell ref="B33:B34"/>
    <mergeCell ref="C13:C14"/>
    <mergeCell ref="D17:D18"/>
    <mergeCell ref="B17:B18"/>
    <mergeCell ref="C17:C18"/>
    <mergeCell ref="B11:B12"/>
  </mergeCells>
  <printOptions horizontalCentered="1"/>
  <pageMargins left="0.15748031496062992" right="0.15748031496062992" top="0.19685039370078741" bottom="0.47244094488188981" header="0.15748031496062992" footer="0.15748031496062992"/>
  <pageSetup paperSize="5" scale="56" fitToHeight="0" orientation="landscape" horizontalDpi="300" verticalDpi="300" r:id="rId1"/>
  <headerFooter alignWithMargins="0"/>
  <rowBreaks count="2" manualBreakCount="2">
    <brk id="24" max="20" man="1"/>
    <brk id="47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Monserrat Martínez</cp:lastModifiedBy>
  <cp:lastPrinted>2020-01-31T10:13:52Z</cp:lastPrinted>
  <dcterms:created xsi:type="dcterms:W3CDTF">2003-03-07T14:03:57Z</dcterms:created>
  <dcterms:modified xsi:type="dcterms:W3CDTF">2023-01-31T15:02:02Z</dcterms:modified>
</cp:coreProperties>
</file>