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5189'!$A$9:$V$165</definedName>
    <definedName name="_xlnm.Print_Area" localSheetId="0">'total de asignaciones 7º 5189'!$A$1:$V$165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<sst xmlns="http://schemas.openxmlformats.org/spreadsheetml/2006/main" count="237" uniqueCount="80">
  <si>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</si>
  <si>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</si>
  <si>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</si>
  <si>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</si>
  <si>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</si>
  <si>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</si>
  <si>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</si>
  <si>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</si>
  <si>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</si>
  <si>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</si>
  <si>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</si>
  <si>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</si>
  <si>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</si>
  <si>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</si>
  <si>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</si>
  <si>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</si>
  <si>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</si>
  <si>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</si>
  <si>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</si>
  <si>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</si>
  <si>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</si>
  <si>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</si>
  <si>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</si>
  <si>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</si>
  <si>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</si>
  <si>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</si>
  <si>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</si>
  <si>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</si>
  <si>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</si>
  <si>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Subsidio Familiar (Escolaridad de Hijos)</t>
  </si>
  <si>
    <t>Subsidio Familiar (Matrimonio)</t>
  </si>
  <si>
    <t>Remuneración Adicional</t>
  </si>
  <si>
    <t xml:space="preserve">Jornales </t>
  </si>
  <si>
    <t>SUGERENCIA DE PLANILLA PARA DAR CUMPLIMIENTO AL ARTÍCULO 7 DE LA LEY 5189/2014</t>
  </si>
  <si>
    <t>ESTADO</t>
  </si>
  <si>
    <t>Gastos de Residencia</t>
  </si>
  <si>
    <t>Aporte jubilatorio del Empleador</t>
  </si>
  <si>
    <t>Permanente</t>
  </si>
  <si>
    <t>Contratado</t>
  </si>
  <si>
    <t>ORGANISMO O ENTIDAD DEL ESTADO</t>
  </si>
  <si>
    <t>CECILIO FLORENTIN BENITEZ IBAÑEZ</t>
  </si>
  <si>
    <t xml:space="preserve">Viaticos </t>
  </si>
  <si>
    <t>MARIA SOLEDAD DIAZ IBAÑEZ</t>
  </si>
  <si>
    <t>CARLOS DIOSNEL ESTIGARRIBIA BARRIOS</t>
  </si>
  <si>
    <t>JORGE ARIEL CARDOZO MACIEL</t>
  </si>
  <si>
    <t>MILCIADES RAMON ALMIRON CASCO</t>
  </si>
  <si>
    <t>GERMAN ALFREDO IBRRA BAEZ</t>
  </si>
  <si>
    <t>MIRIAN SOLEDAD AGUILAR MOLINAS</t>
  </si>
  <si>
    <t xml:space="preserve"> </t>
  </si>
  <si>
    <t>DELIO OMAR IBAÑEZ LAFUENTE</t>
  </si>
  <si>
    <t>FRANCISCO EMILIANO GONZALEZ RIOS</t>
  </si>
  <si>
    <t>JORGE MELCHOR ORTELLADO RAMIREZ</t>
  </si>
  <si>
    <t>SILVANA MARIBEL FRANCO VERA</t>
  </si>
  <si>
    <t>JOAQUIN DELROSARIO SETRINI OSORIO</t>
  </si>
  <si>
    <t>Dieta</t>
  </si>
  <si>
    <t>TOMAS NICOLAS ZARZA MERELES</t>
  </si>
  <si>
    <t>JORGE BACILIO GONZALEZ BARBERAN</t>
  </si>
  <si>
    <t>PEDRO NOLASCO IBARRA RODRIGUEZ</t>
  </si>
  <si>
    <t>ZUNILDA ANTONIA LESCANO MARTINEZ</t>
  </si>
  <si>
    <t>BLANCA NIEVE CASTILLO</t>
  </si>
  <si>
    <t>GUSTAVO JAVIER AVALOS AQUINO</t>
  </si>
  <si>
    <t>ALFREDO RAMIREZ MARTINEZ</t>
  </si>
  <si>
    <t>MIRIAN SOLEDAD SILVERO AGUILAR</t>
  </si>
  <si>
    <t>JULIETA MERELES VILLAR</t>
  </si>
  <si>
    <t>ROLANDO MERCED ACOSTA IRALA</t>
  </si>
  <si>
    <t>MARILINA RIOS BENITEZ</t>
  </si>
  <si>
    <t>ISIDRO RAMON FERREIRA ESQUIVEL</t>
  </si>
  <si>
    <t>JUAN CARLOS DIAZ IBAÑEZ</t>
  </si>
  <si>
    <t>LUCIANO BAEZ AZCONA</t>
  </si>
  <si>
    <t>CESAR RAMON AGUILAR MARTINEZ</t>
  </si>
  <si>
    <t>RICHARD MARCELINO GUTIERREZ GARCIA</t>
  </si>
  <si>
    <t>ZACARIAS SALVADOR VERA ORTIZ</t>
  </si>
  <si>
    <t>ANTONIA JOSEFINA ACEVEDO QUIROZ</t>
  </si>
  <si>
    <t>MIRTA DE JESUS LEZCANO HERMOSILLA</t>
  </si>
  <si>
    <t>CRISTIAN JAVIER IBAÑEZ BOGADO</t>
  </si>
  <si>
    <t>JOSE LUIS AMARILLA OLAZAR</t>
  </si>
  <si>
    <t xml:space="preserve">SANTIAGO MEDARDO VERGARA </t>
  </si>
  <si>
    <t>ROSA AIDELIS LEZCANO CABRERA</t>
  </si>
  <si>
    <t>CORRESPONDIENTE AL EJERCICIO FISCAL 2021</t>
  </si>
  <si>
    <t>AGUINALDO 2021</t>
  </si>
</sst>
</file>

<file path=xl/styles.xml><?xml version="1.0" encoding="utf-8"?>
<styleSheet xmlns="http://schemas.openxmlformats.org/spreadsheetml/2006/main">
  <numFmts count="7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&quot;Gs&quot;\ * #,##0.00_ ;_ &quot;Gs&quot;\ * \-#,##0.00_ ;_ &quot;Gs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;[Red]#,##0"/>
    <numFmt numFmtId="212" formatCode="_-* #,##0\ _G_s_._-;\-* #,##0\ _G_s_._-;_-* &quot;-&quot;??\ _G_s_._-;_-@_-"/>
    <numFmt numFmtId="213" formatCode="#,##0.0"/>
    <numFmt numFmtId="214" formatCode="#,##0.00000000"/>
    <numFmt numFmtId="215" formatCode="_-[$€]* #,##0.00_-;\-[$€]* #,##0.00_-;_-[$€]* &quot;-&quot;??_-;_-@_-"/>
    <numFmt numFmtId="216" formatCode="[$-C0A]dddd\,\ dd&quot; de &quot;mmmm&quot; de &quot;yyyy"/>
    <numFmt numFmtId="217" formatCode="_-* #,##0_-;\-* #,##0_-;_-* &quot;-&quot;??_-;_-@_-"/>
    <numFmt numFmtId="218" formatCode="[$€-2]\ #,##0.00_);[Red]\([$€-2]\ #,##0.00\)"/>
    <numFmt numFmtId="219" formatCode="[$-3C0A]dddd\,\ dd&quot; de &quot;mmmm&quot; de &quot;yyyy"/>
    <numFmt numFmtId="220" formatCode="[$-3C0A]hh:mm:ss\ AM/PM"/>
    <numFmt numFmtId="221" formatCode="_-* #,##0.0_-;\-* #,##0.0_-;_-* &quot;-&quot;??_-;_-@_-"/>
    <numFmt numFmtId="222" formatCode="0.0"/>
    <numFmt numFmtId="223" formatCode="&quot;Gs&quot;\ #,##0.00"/>
    <numFmt numFmtId="224" formatCode="_(&quot;Gs&quot;\ * #,##0.0_);_(&quot;Gs&quot;\ * \(#,##0.0\);_(&quot;Gs&quot;\ * &quot;-&quot;??_);_(@_)"/>
    <numFmt numFmtId="225" formatCode="_(&quot;Gs&quot;\ * #,##0_);_(&quot;Gs&quot;\ * \(#,##0\);_(&quot;Gs&quot;\ * &quot;-&quot;??_);_(@_)"/>
    <numFmt numFmtId="226" formatCode="_-* #,##0.000_-;\-* #,##0.000_-;_-* &quot;-&quot;??_-;_-@_-"/>
    <numFmt numFmtId="227" formatCode="_(* #,##0_);_(* \(#,##0\);_(* &quot;-&quot;??_);_(@_)"/>
  </numFmts>
  <fonts count="5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21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/>
    </xf>
    <xf numFmtId="3" fontId="3" fillId="0" borderId="0" xfId="51" applyNumberFormat="1" applyFont="1" applyFill="1" applyBorder="1" applyAlignment="1">
      <alignment/>
    </xf>
    <xf numFmtId="3" fontId="3" fillId="0" borderId="0" xfId="51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0" fontId="1" fillId="34" borderId="21" xfId="0" applyFont="1" applyFill="1" applyBorder="1" applyAlignment="1">
      <alignment horizontal="center"/>
    </xf>
    <xf numFmtId="211" fontId="1" fillId="0" borderId="0" xfId="0" applyNumberFormat="1" applyFont="1" applyAlignment="1">
      <alignment/>
    </xf>
    <xf numFmtId="211" fontId="1" fillId="0" borderId="0" xfId="0" applyNumberFormat="1" applyFont="1" applyFill="1" applyAlignment="1">
      <alignment/>
    </xf>
    <xf numFmtId="3" fontId="3" fillId="35" borderId="19" xfId="51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217" fontId="1" fillId="0" borderId="10" xfId="50" applyNumberFormat="1" applyFont="1" applyBorder="1" applyAlignment="1">
      <alignment horizontal="right"/>
    </xf>
    <xf numFmtId="217" fontId="1" fillId="0" borderId="10" xfId="50" applyNumberFormat="1" applyFont="1" applyBorder="1" applyAlignment="1">
      <alignment/>
    </xf>
    <xf numFmtId="217" fontId="1" fillId="0" borderId="15" xfId="50" applyNumberFormat="1" applyFont="1" applyBorder="1" applyAlignment="1">
      <alignment horizontal="right"/>
    </xf>
    <xf numFmtId="217" fontId="1" fillId="0" borderId="12" xfId="50" applyNumberFormat="1" applyFont="1" applyBorder="1" applyAlignment="1">
      <alignment horizontal="right"/>
    </xf>
    <xf numFmtId="217" fontId="1" fillId="34" borderId="12" xfId="50" applyNumberFormat="1" applyFont="1" applyFill="1" applyBorder="1" applyAlignment="1">
      <alignment horizontal="right"/>
    </xf>
    <xf numFmtId="217" fontId="1" fillId="34" borderId="12" xfId="50" applyNumberFormat="1" applyFont="1" applyFill="1" applyBorder="1" applyAlignment="1">
      <alignment/>
    </xf>
    <xf numFmtId="217" fontId="1" fillId="0" borderId="15" xfId="50" applyNumberFormat="1" applyFont="1" applyBorder="1" applyAlignment="1">
      <alignment/>
    </xf>
    <xf numFmtId="217" fontId="1" fillId="0" borderId="11" xfId="50" applyNumberFormat="1" applyFont="1" applyBorder="1" applyAlignment="1">
      <alignment horizontal="right"/>
    </xf>
    <xf numFmtId="217" fontId="1" fillId="0" borderId="19" xfId="50" applyNumberFormat="1" applyFont="1" applyBorder="1" applyAlignment="1">
      <alignment/>
    </xf>
    <xf numFmtId="217" fontId="1" fillId="0" borderId="21" xfId="50" applyNumberFormat="1" applyFont="1" applyBorder="1" applyAlignment="1">
      <alignment horizontal="right"/>
    </xf>
    <xf numFmtId="217" fontId="1" fillId="0" borderId="12" xfId="50" applyNumberFormat="1" applyFont="1" applyBorder="1" applyAlignment="1">
      <alignment/>
    </xf>
    <xf numFmtId="217" fontId="1" fillId="0" borderId="12" xfId="50" applyNumberFormat="1" applyFont="1" applyFill="1" applyBorder="1" applyAlignment="1">
      <alignment/>
    </xf>
    <xf numFmtId="217" fontId="1" fillId="0" borderId="10" xfId="50" applyNumberFormat="1" applyFont="1" applyFill="1" applyBorder="1" applyAlignment="1">
      <alignment horizontal="right"/>
    </xf>
    <xf numFmtId="217" fontId="1" fillId="0" borderId="13" xfId="50" applyNumberFormat="1" applyFont="1" applyFill="1" applyBorder="1" applyAlignment="1">
      <alignment horizontal="right"/>
    </xf>
    <xf numFmtId="217" fontId="1" fillId="0" borderId="13" xfId="50" applyNumberFormat="1" applyFont="1" applyFill="1" applyBorder="1" applyAlignment="1">
      <alignment/>
    </xf>
    <xf numFmtId="217" fontId="1" fillId="0" borderId="19" xfId="50" applyNumberFormat="1" applyFont="1" applyBorder="1" applyAlignment="1">
      <alignment horizontal="right"/>
    </xf>
    <xf numFmtId="217" fontId="1" fillId="0" borderId="17" xfId="50" applyNumberFormat="1" applyFont="1" applyBorder="1" applyAlignment="1">
      <alignment horizontal="right"/>
    </xf>
    <xf numFmtId="217" fontId="1" fillId="0" borderId="17" xfId="50" applyNumberFormat="1" applyFont="1" applyBorder="1" applyAlignment="1">
      <alignment/>
    </xf>
    <xf numFmtId="217" fontId="1" fillId="0" borderId="19" xfId="50" applyNumberFormat="1" applyFont="1" applyFill="1" applyBorder="1" applyAlignment="1">
      <alignment horizontal="right"/>
    </xf>
    <xf numFmtId="217" fontId="1" fillId="34" borderId="15" xfId="50" applyNumberFormat="1" applyFont="1" applyFill="1" applyBorder="1" applyAlignment="1">
      <alignment horizontal="right"/>
    </xf>
    <xf numFmtId="217" fontId="1" fillId="34" borderId="10" xfId="50" applyNumberFormat="1" applyFont="1" applyFill="1" applyBorder="1" applyAlignment="1">
      <alignment horizontal="right"/>
    </xf>
    <xf numFmtId="217" fontId="1" fillId="0" borderId="15" xfId="50" applyNumberFormat="1" applyFont="1" applyFill="1" applyBorder="1" applyAlignment="1">
      <alignment horizontal="right"/>
    </xf>
    <xf numFmtId="217" fontId="1" fillId="34" borderId="17" xfId="50" applyNumberFormat="1" applyFont="1" applyFill="1" applyBorder="1" applyAlignment="1">
      <alignment horizontal="right"/>
    </xf>
    <xf numFmtId="217" fontId="1" fillId="33" borderId="21" xfId="50" applyNumberFormat="1" applyFont="1" applyFill="1" applyBorder="1" applyAlignment="1">
      <alignment horizontal="right"/>
    </xf>
    <xf numFmtId="217" fontId="1" fillId="34" borderId="19" xfId="50" applyNumberFormat="1" applyFont="1" applyFill="1" applyBorder="1" applyAlignment="1">
      <alignment horizontal="right"/>
    </xf>
    <xf numFmtId="217" fontId="1" fillId="34" borderId="17" xfId="50" applyNumberFormat="1" applyFont="1" applyFill="1" applyBorder="1" applyAlignment="1">
      <alignment/>
    </xf>
    <xf numFmtId="217" fontId="1" fillId="34" borderId="19" xfId="50" applyNumberFormat="1" applyFont="1" applyFill="1" applyBorder="1" applyAlignment="1">
      <alignment/>
    </xf>
    <xf numFmtId="217" fontId="1" fillId="33" borderId="18" xfId="50" applyNumberFormat="1" applyFont="1" applyFill="1" applyBorder="1" applyAlignment="1">
      <alignment horizontal="right"/>
    </xf>
    <xf numFmtId="217" fontId="1" fillId="0" borderId="18" xfId="50" applyNumberFormat="1" applyFont="1" applyBorder="1" applyAlignment="1">
      <alignment/>
    </xf>
    <xf numFmtId="217" fontId="1" fillId="0" borderId="10" xfId="50" applyNumberFormat="1" applyFont="1" applyBorder="1" applyAlignment="1">
      <alignment wrapText="1"/>
    </xf>
    <xf numFmtId="217" fontId="52" fillId="0" borderId="19" xfId="50" applyNumberFormat="1" applyFont="1" applyBorder="1" applyAlignment="1">
      <alignment horizontal="right"/>
    </xf>
    <xf numFmtId="217" fontId="52" fillId="0" borderId="10" xfId="50" applyNumberFormat="1" applyFont="1" applyBorder="1" applyAlignment="1">
      <alignment horizontal="right"/>
    </xf>
    <xf numFmtId="217" fontId="52" fillId="33" borderId="10" xfId="50" applyNumberFormat="1" applyFont="1" applyFill="1" applyBorder="1" applyAlignment="1">
      <alignment horizontal="right"/>
    </xf>
    <xf numFmtId="217" fontId="52" fillId="33" borderId="20" xfId="50" applyNumberFormat="1" applyFont="1" applyFill="1" applyBorder="1" applyAlignment="1">
      <alignment horizontal="right"/>
    </xf>
    <xf numFmtId="217" fontId="52" fillId="33" borderId="15" xfId="50" applyNumberFormat="1" applyFont="1" applyFill="1" applyBorder="1" applyAlignment="1">
      <alignment horizontal="right"/>
    </xf>
    <xf numFmtId="217" fontId="1" fillId="34" borderId="15" xfId="50" applyNumberFormat="1" applyFont="1" applyFill="1" applyBorder="1" applyAlignment="1">
      <alignment/>
    </xf>
    <xf numFmtId="217" fontId="1" fillId="0" borderId="22" xfId="50" applyNumberFormat="1" applyFont="1" applyBorder="1" applyAlignment="1">
      <alignment horizontal="right"/>
    </xf>
    <xf numFmtId="217" fontId="1" fillId="0" borderId="20" xfId="50" applyNumberFormat="1" applyFont="1" applyBorder="1" applyAlignment="1">
      <alignment/>
    </xf>
    <xf numFmtId="217" fontId="1" fillId="0" borderId="23" xfId="50" applyNumberFormat="1" applyFont="1" applyBorder="1" applyAlignment="1">
      <alignment horizontal="right"/>
    </xf>
    <xf numFmtId="217" fontId="1" fillId="0" borderId="20" xfId="50" applyNumberFormat="1" applyFont="1" applyBorder="1" applyAlignment="1">
      <alignment horizontal="right"/>
    </xf>
    <xf numFmtId="0" fontId="1" fillId="0" borderId="17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211" fontId="3" fillId="36" borderId="22" xfId="51" applyNumberFormat="1" applyFont="1" applyFill="1" applyBorder="1" applyAlignment="1">
      <alignment vertical="center" wrapText="1"/>
    </xf>
    <xf numFmtId="211" fontId="3" fillId="36" borderId="17" xfId="51" applyNumberFormat="1" applyFont="1" applyFill="1" applyBorder="1" applyAlignment="1">
      <alignment vertical="center" wrapText="1"/>
    </xf>
    <xf numFmtId="211" fontId="3" fillId="36" borderId="24" xfId="51" applyNumberFormat="1" applyFont="1" applyFill="1" applyBorder="1" applyAlignment="1">
      <alignment vertical="center" wrapText="1"/>
    </xf>
    <xf numFmtId="0" fontId="1" fillId="34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217" fontId="1" fillId="0" borderId="24" xfId="50" applyNumberFormat="1" applyFont="1" applyBorder="1" applyAlignment="1">
      <alignment horizontal="right"/>
    </xf>
    <xf numFmtId="217" fontId="1" fillId="0" borderId="24" xfId="50" applyNumberFormat="1" applyFont="1" applyBorder="1" applyAlignment="1">
      <alignment/>
    </xf>
    <xf numFmtId="0" fontId="1" fillId="0" borderId="10" xfId="0" applyFont="1" applyBorder="1" applyAlignment="1">
      <alignment/>
    </xf>
    <xf numFmtId="211" fontId="8" fillId="35" borderId="10" xfId="0" applyNumberFormat="1" applyFont="1" applyFill="1" applyBorder="1" applyAlignment="1">
      <alignment horizontal="center"/>
    </xf>
    <xf numFmtId="3" fontId="3" fillId="35" borderId="10" xfId="51" applyNumberFormat="1" applyFont="1" applyFill="1" applyBorder="1" applyAlignment="1">
      <alignment horizontal="right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1" fontId="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211" fontId="3" fillId="0" borderId="20" xfId="0" applyNumberFormat="1" applyFont="1" applyBorder="1" applyAlignment="1">
      <alignment horizontal="center" vertical="center" wrapText="1"/>
    </xf>
    <xf numFmtId="211" fontId="3" fillId="0" borderId="22" xfId="0" applyNumberFormat="1" applyFont="1" applyBorder="1" applyAlignment="1">
      <alignment horizontal="center" vertical="center" wrapText="1"/>
    </xf>
    <xf numFmtId="211" fontId="3" fillId="0" borderId="19" xfId="0" applyNumberFormat="1" applyFont="1" applyBorder="1" applyAlignment="1">
      <alignment horizontal="center" vertical="center" wrapText="1"/>
    </xf>
    <xf numFmtId="211" fontId="8" fillId="35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11" fontId="3" fillId="34" borderId="24" xfId="0" applyNumberFormat="1" applyFont="1" applyFill="1" applyBorder="1" applyAlignment="1">
      <alignment horizontal="center" vertical="center" wrapText="1"/>
    </xf>
    <xf numFmtId="211" fontId="3" fillId="34" borderId="22" xfId="0" applyNumberFormat="1" applyFont="1" applyFill="1" applyBorder="1" applyAlignment="1">
      <alignment horizontal="center" vertical="center" wrapText="1"/>
    </xf>
    <xf numFmtId="211" fontId="3" fillId="34" borderId="17" xfId="0" applyNumberFormat="1" applyFont="1" applyFill="1" applyBorder="1" applyAlignment="1">
      <alignment horizontal="center" vertical="center" wrapText="1"/>
    </xf>
    <xf numFmtId="211" fontId="3" fillId="36" borderId="20" xfId="51" applyNumberFormat="1" applyFont="1" applyFill="1" applyBorder="1" applyAlignment="1">
      <alignment horizontal="center" vertical="center" wrapText="1"/>
    </xf>
    <xf numFmtId="211" fontId="3" fillId="36" borderId="22" xfId="51" applyNumberFormat="1" applyFont="1" applyFill="1" applyBorder="1" applyAlignment="1">
      <alignment horizontal="center" vertical="center" wrapText="1"/>
    </xf>
    <xf numFmtId="211" fontId="3" fillId="36" borderId="17" xfId="51" applyNumberFormat="1" applyFont="1" applyFill="1" applyBorder="1" applyAlignment="1">
      <alignment horizontal="center" vertical="center" wrapText="1"/>
    </xf>
    <xf numFmtId="211" fontId="3" fillId="36" borderId="24" xfId="51" applyNumberFormat="1" applyFont="1" applyFill="1" applyBorder="1" applyAlignment="1">
      <alignment horizontal="center" vertical="center" wrapText="1"/>
    </xf>
    <xf numFmtId="211" fontId="3" fillId="36" borderId="19" xfId="51" applyNumberFormat="1" applyFont="1" applyFill="1" applyBorder="1" applyAlignment="1">
      <alignment horizontal="center" vertical="center" wrapText="1"/>
    </xf>
    <xf numFmtId="211" fontId="3" fillId="36" borderId="10" xfId="51" applyNumberFormat="1" applyFont="1" applyFill="1" applyBorder="1" applyAlignment="1">
      <alignment horizontal="center" vertical="center" wrapText="1"/>
    </xf>
    <xf numFmtId="211" fontId="3" fillId="0" borderId="10" xfId="51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11" fontId="3" fillId="0" borderId="20" xfId="51" applyNumberFormat="1" applyFont="1" applyBorder="1" applyAlignment="1">
      <alignment horizontal="center" vertical="center" wrapText="1"/>
    </xf>
    <xf numFmtId="211" fontId="3" fillId="0" borderId="22" xfId="51" applyNumberFormat="1" applyFont="1" applyBorder="1" applyAlignment="1">
      <alignment horizontal="center" vertical="center" wrapText="1"/>
    </xf>
    <xf numFmtId="3" fontId="3" fillId="0" borderId="10" xfId="5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11" fontId="3" fillId="0" borderId="20" xfId="51" applyNumberFormat="1" applyFont="1" applyFill="1" applyBorder="1" applyAlignment="1">
      <alignment horizontal="center" vertical="center" wrapText="1"/>
    </xf>
    <xf numFmtId="211" fontId="3" fillId="0" borderId="22" xfId="51" applyNumberFormat="1" applyFont="1" applyFill="1" applyBorder="1" applyAlignment="1">
      <alignment horizontal="center" vertical="center" wrapText="1"/>
    </xf>
    <xf numFmtId="211" fontId="3" fillId="0" borderId="19" xfId="51" applyNumberFormat="1" applyFont="1" applyFill="1" applyBorder="1" applyAlignment="1">
      <alignment horizontal="center" vertical="center" wrapText="1"/>
    </xf>
    <xf numFmtId="211" fontId="3" fillId="0" borderId="20" xfId="0" applyNumberFormat="1" applyFont="1" applyFill="1" applyBorder="1" applyAlignment="1">
      <alignment horizontal="center" vertical="center" wrapText="1"/>
    </xf>
    <xf numFmtId="211" fontId="3" fillId="0" borderId="22" xfId="0" applyNumberFormat="1" applyFont="1" applyFill="1" applyBorder="1" applyAlignment="1">
      <alignment horizontal="center" vertical="center" wrapText="1"/>
    </xf>
    <xf numFmtId="211" fontId="3" fillId="0" borderId="19" xfId="0" applyNumberFormat="1" applyFont="1" applyFill="1" applyBorder="1" applyAlignment="1">
      <alignment horizontal="center" vertical="center" wrapText="1"/>
    </xf>
    <xf numFmtId="211" fontId="3" fillId="0" borderId="20" xfId="51" applyNumberFormat="1" applyFont="1" applyBorder="1" applyAlignment="1">
      <alignment horizontal="center" vertical="center"/>
    </xf>
    <xf numFmtId="211" fontId="3" fillId="0" borderId="22" xfId="51" applyNumberFormat="1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211" fontId="3" fillId="0" borderId="19" xfId="51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211" fontId="3" fillId="0" borderId="10" xfId="0" applyNumberFormat="1" applyFont="1" applyBorder="1" applyAlignment="1">
      <alignment horizontal="center" vertical="center"/>
    </xf>
    <xf numFmtId="211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\publico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  <row r="31">
          <cell r="B31">
            <v>13000</v>
          </cell>
        </row>
        <row r="39">
          <cell r="B39">
            <v>14000</v>
          </cell>
        </row>
        <row r="42">
          <cell r="B42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165"/>
  <sheetViews>
    <sheetView tabSelected="1" zoomScale="85" zoomScaleNormal="85" zoomScaleSheetLayoutView="70" workbookViewId="0" topLeftCell="A1">
      <selection activeCell="A1" sqref="A1:V5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5" width="44.28125" style="1" customWidth="1"/>
    <col min="6" max="6" width="16.28125" style="1" customWidth="1"/>
    <col min="7" max="7" width="39.85156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8515625" style="0" customWidth="1"/>
    <col min="18" max="19" width="16.57421875" style="0" customWidth="1"/>
    <col min="20" max="21" width="18.00390625" style="0" customWidth="1"/>
    <col min="22" max="22" width="24.5742187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182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ht="25.5" customHeight="1">
      <c r="A6" s="112" t="s">
        <v>39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4"/>
      <c r="T6" s="24"/>
      <c r="U6" s="24"/>
      <c r="V6" s="39"/>
    </row>
    <row r="7" spans="1:22" ht="25.5" customHeight="1">
      <c r="A7" s="136" t="s">
        <v>24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4"/>
      <c r="T7" s="24"/>
      <c r="U7" s="24"/>
      <c r="V7" s="39"/>
    </row>
    <row r="8" spans="1:22" ht="30.75" customHeight="1">
      <c r="A8" s="136" t="s">
        <v>78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4"/>
      <c r="T8" s="24"/>
      <c r="U8" s="24"/>
      <c r="V8" s="40"/>
    </row>
    <row r="9" spans="1:22" s="32" customFormat="1" ht="44.25" customHeight="1" thickBot="1">
      <c r="A9" s="29" t="s">
        <v>15</v>
      </c>
      <c r="B9" s="29" t="s">
        <v>12</v>
      </c>
      <c r="C9" s="29" t="s">
        <v>13</v>
      </c>
      <c r="D9" s="29" t="s">
        <v>14</v>
      </c>
      <c r="E9" s="29" t="s">
        <v>34</v>
      </c>
      <c r="F9" s="30" t="s">
        <v>16</v>
      </c>
      <c r="G9" s="30" t="s">
        <v>17</v>
      </c>
      <c r="H9" s="31" t="s">
        <v>0</v>
      </c>
      <c r="I9" s="31" t="s">
        <v>1</v>
      </c>
      <c r="J9" s="31" t="s">
        <v>2</v>
      </c>
      <c r="K9" s="31" t="s">
        <v>3</v>
      </c>
      <c r="L9" s="31" t="s">
        <v>4</v>
      </c>
      <c r="M9" s="31" t="s">
        <v>5</v>
      </c>
      <c r="N9" s="31" t="s">
        <v>6</v>
      </c>
      <c r="O9" s="31" t="s">
        <v>7</v>
      </c>
      <c r="P9" s="38" t="s">
        <v>8</v>
      </c>
      <c r="Q9" s="31" t="s">
        <v>9</v>
      </c>
      <c r="R9" s="31" t="s">
        <v>10</v>
      </c>
      <c r="S9" s="31" t="s">
        <v>11</v>
      </c>
      <c r="T9" s="30" t="s">
        <v>27</v>
      </c>
      <c r="U9" s="30" t="s">
        <v>79</v>
      </c>
      <c r="V9" s="30" t="s">
        <v>22</v>
      </c>
    </row>
    <row r="10" spans="1:26" s="5" customFormat="1" ht="21.75" customHeight="1">
      <c r="A10" s="151">
        <v>1</v>
      </c>
      <c r="B10" s="111">
        <f>'[1]SUELDO OCTUBRE'!$B$11</f>
        <v>1000</v>
      </c>
      <c r="C10" s="111">
        <v>3251252</v>
      </c>
      <c r="D10" s="105" t="s">
        <v>40</v>
      </c>
      <c r="E10" s="145" t="s">
        <v>37</v>
      </c>
      <c r="F10" s="23">
        <v>111</v>
      </c>
      <c r="G10" s="42" t="s">
        <v>18</v>
      </c>
      <c r="H10" s="48">
        <v>2300000</v>
      </c>
      <c r="I10" s="48">
        <v>2300000</v>
      </c>
      <c r="J10" s="48">
        <v>2300000</v>
      </c>
      <c r="K10" s="48">
        <v>2300000</v>
      </c>
      <c r="L10" s="48">
        <v>2300000</v>
      </c>
      <c r="M10" s="48">
        <v>2300000</v>
      </c>
      <c r="N10" s="48">
        <v>2300000</v>
      </c>
      <c r="O10" s="48">
        <v>2300000</v>
      </c>
      <c r="P10" s="48">
        <v>2300000</v>
      </c>
      <c r="Q10" s="48">
        <v>2300000</v>
      </c>
      <c r="R10" s="48">
        <v>2300000</v>
      </c>
      <c r="S10" s="48">
        <v>2300000</v>
      </c>
      <c r="T10" s="49">
        <f>SUM(H10:S10)</f>
        <v>27600000</v>
      </c>
      <c r="U10" s="49">
        <f>T10/12</f>
        <v>2300000</v>
      </c>
      <c r="V10" s="128">
        <f>SUM(T10:U14)</f>
        <v>55080000</v>
      </c>
      <c r="X10" s="33"/>
      <c r="Z10" s="35"/>
    </row>
    <row r="11" spans="1:28" s="5" customFormat="1" ht="21.75" customHeight="1">
      <c r="A11" s="151"/>
      <c r="B11" s="111"/>
      <c r="C11" s="111"/>
      <c r="D11" s="105"/>
      <c r="E11" s="104"/>
      <c r="F11" s="19">
        <v>113</v>
      </c>
      <c r="G11" s="26" t="s">
        <v>19</v>
      </c>
      <c r="H11" s="48">
        <v>1000000</v>
      </c>
      <c r="I11" s="48">
        <v>1000000</v>
      </c>
      <c r="J11" s="48">
        <v>1000000</v>
      </c>
      <c r="K11" s="48">
        <v>1000000</v>
      </c>
      <c r="L11" s="48">
        <v>1000000</v>
      </c>
      <c r="M11" s="48">
        <v>1000000</v>
      </c>
      <c r="N11" s="48">
        <v>1000000</v>
      </c>
      <c r="O11" s="48">
        <v>1000000</v>
      </c>
      <c r="P11" s="48">
        <v>1000000</v>
      </c>
      <c r="Q11" s="48">
        <v>1000000</v>
      </c>
      <c r="R11" s="48">
        <v>1000000</v>
      </c>
      <c r="S11" s="48">
        <v>1000000</v>
      </c>
      <c r="T11" s="48">
        <v>10000000</v>
      </c>
      <c r="U11" s="49"/>
      <c r="V11" s="128"/>
      <c r="X11" s="33"/>
      <c r="Z11" s="35"/>
      <c r="AB11" s="33"/>
    </row>
    <row r="12" spans="1:24" s="5" customFormat="1" ht="21.75" customHeight="1">
      <c r="A12" s="151"/>
      <c r="B12" s="111"/>
      <c r="C12" s="111"/>
      <c r="D12" s="105"/>
      <c r="E12" s="104"/>
      <c r="F12" s="19">
        <v>131</v>
      </c>
      <c r="G12" s="26" t="s">
        <v>25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>
        <f>SUM(H12:S12)</f>
        <v>0</v>
      </c>
      <c r="U12" s="49">
        <f aca="true" t="shared" si="0" ref="U12:U71">T12/12</f>
        <v>0</v>
      </c>
      <c r="V12" s="128"/>
      <c r="X12" s="33"/>
    </row>
    <row r="13" spans="1:24" s="5" customFormat="1" ht="21.75" customHeight="1">
      <c r="A13" s="151"/>
      <c r="B13" s="111"/>
      <c r="C13" s="111"/>
      <c r="D13" s="105"/>
      <c r="E13" s="104"/>
      <c r="F13" s="15">
        <v>133</v>
      </c>
      <c r="G13" s="41" t="s">
        <v>21</v>
      </c>
      <c r="H13" s="87"/>
      <c r="I13" s="57"/>
      <c r="J13" s="87"/>
      <c r="K13" s="57"/>
      <c r="L13" s="57"/>
      <c r="M13" s="57"/>
      <c r="N13" s="57"/>
      <c r="O13" s="57"/>
      <c r="P13" s="57"/>
      <c r="Q13" s="57"/>
      <c r="R13" s="57"/>
      <c r="S13" s="57"/>
      <c r="T13" s="85"/>
      <c r="U13" s="85"/>
      <c r="V13" s="128"/>
      <c r="X13" s="33"/>
    </row>
    <row r="14" spans="1:24" s="5" customFormat="1" ht="21.75" customHeight="1" thickBot="1">
      <c r="A14" s="151"/>
      <c r="B14" s="111"/>
      <c r="C14" s="111"/>
      <c r="D14" s="105"/>
      <c r="E14" s="103"/>
      <c r="F14" s="34"/>
      <c r="G14" s="88" t="s">
        <v>41</v>
      </c>
      <c r="H14" s="50"/>
      <c r="I14" s="51">
        <v>3400000</v>
      </c>
      <c r="J14" s="50">
        <v>1200000</v>
      </c>
      <c r="K14" s="51">
        <v>2000000</v>
      </c>
      <c r="L14" s="51">
        <v>1758000</v>
      </c>
      <c r="M14" s="51">
        <v>1738000</v>
      </c>
      <c r="N14" s="51">
        <v>694000</v>
      </c>
      <c r="O14" s="51">
        <v>0</v>
      </c>
      <c r="P14" s="51">
        <v>0</v>
      </c>
      <c r="Q14" s="51">
        <v>4390000</v>
      </c>
      <c r="R14" s="52">
        <v>0</v>
      </c>
      <c r="S14" s="53">
        <v>0</v>
      </c>
      <c r="T14" s="54">
        <f aca="true" t="shared" si="1" ref="T14:T19">SUM(H14:S14)</f>
        <v>15180000</v>
      </c>
      <c r="U14" s="54">
        <v>0</v>
      </c>
      <c r="V14" s="128"/>
      <c r="X14" s="33"/>
    </row>
    <row r="15" spans="1:26" s="5" customFormat="1" ht="21.75" customHeight="1">
      <c r="A15" s="113">
        <v>2</v>
      </c>
      <c r="B15" s="131">
        <v>2000</v>
      </c>
      <c r="C15" s="131">
        <v>5551087</v>
      </c>
      <c r="D15" s="145" t="s">
        <v>42</v>
      </c>
      <c r="E15" s="102" t="s">
        <v>37</v>
      </c>
      <c r="F15" s="23">
        <v>111</v>
      </c>
      <c r="G15" s="42" t="s">
        <v>18</v>
      </c>
      <c r="H15" s="55">
        <v>1100000</v>
      </c>
      <c r="I15" s="55">
        <v>1100000</v>
      </c>
      <c r="J15" s="55">
        <v>1100000</v>
      </c>
      <c r="K15" s="55">
        <v>1100000</v>
      </c>
      <c r="L15" s="55">
        <v>1100000</v>
      </c>
      <c r="M15" s="55">
        <v>1100000</v>
      </c>
      <c r="N15" s="55">
        <v>1100000</v>
      </c>
      <c r="O15" s="55">
        <v>1100000</v>
      </c>
      <c r="P15" s="55">
        <v>1100000</v>
      </c>
      <c r="Q15" s="55">
        <v>1100000</v>
      </c>
      <c r="R15" s="55">
        <v>1100000</v>
      </c>
      <c r="S15" s="55">
        <v>1100000</v>
      </c>
      <c r="T15" s="56">
        <f t="shared" si="1"/>
        <v>13200000</v>
      </c>
      <c r="U15" s="56">
        <f t="shared" si="0"/>
        <v>1100000</v>
      </c>
      <c r="V15" s="128">
        <f>SUM(T15:U19)</f>
        <v>14300000</v>
      </c>
      <c r="X15" s="33"/>
      <c r="Z15" s="35"/>
    </row>
    <row r="16" spans="1:24" s="5" customFormat="1" ht="21.75" customHeight="1">
      <c r="A16" s="114"/>
      <c r="B16" s="132"/>
      <c r="C16" s="132"/>
      <c r="D16" s="104"/>
      <c r="E16" s="104"/>
      <c r="F16" s="19">
        <v>113</v>
      </c>
      <c r="G16" s="26" t="s">
        <v>19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6">
        <f t="shared" si="1"/>
        <v>0</v>
      </c>
      <c r="U16" s="49">
        <f t="shared" si="0"/>
        <v>0</v>
      </c>
      <c r="V16" s="128"/>
      <c r="X16" s="33"/>
    </row>
    <row r="17" spans="1:24" s="5" customFormat="1" ht="21.75" customHeight="1">
      <c r="A17" s="114"/>
      <c r="B17" s="132"/>
      <c r="C17" s="132"/>
      <c r="D17" s="104"/>
      <c r="E17" s="104"/>
      <c r="F17" s="19">
        <v>131</v>
      </c>
      <c r="G17" s="26" t="s">
        <v>25</v>
      </c>
      <c r="H17" s="48"/>
      <c r="I17" s="48"/>
      <c r="J17" s="48"/>
      <c r="K17" s="48"/>
      <c r="L17" s="48"/>
      <c r="M17" s="48"/>
      <c r="N17" s="48"/>
      <c r="O17" s="57"/>
      <c r="P17" s="57"/>
      <c r="Q17" s="57"/>
      <c r="R17" s="57"/>
      <c r="S17" s="57"/>
      <c r="T17" s="56">
        <f t="shared" si="1"/>
        <v>0</v>
      </c>
      <c r="U17" s="49"/>
      <c r="V17" s="128"/>
      <c r="X17" s="33"/>
    </row>
    <row r="18" spans="1:24" s="5" customFormat="1" ht="21.75" customHeight="1">
      <c r="A18" s="114"/>
      <c r="B18" s="132"/>
      <c r="C18" s="132"/>
      <c r="D18" s="104"/>
      <c r="E18" s="104"/>
      <c r="F18" s="15">
        <v>133</v>
      </c>
      <c r="G18" s="41" t="s">
        <v>21</v>
      </c>
      <c r="H18" s="48"/>
      <c r="I18" s="48"/>
      <c r="J18" s="48"/>
      <c r="K18" s="48"/>
      <c r="L18" s="48"/>
      <c r="M18" s="48"/>
      <c r="N18" s="48"/>
      <c r="O18" s="48"/>
      <c r="P18" s="48"/>
      <c r="Q18" s="57"/>
      <c r="R18" s="57"/>
      <c r="S18" s="57"/>
      <c r="T18" s="56">
        <f t="shared" si="1"/>
        <v>0</v>
      </c>
      <c r="U18" s="49">
        <f t="shared" si="0"/>
        <v>0</v>
      </c>
      <c r="V18" s="128"/>
      <c r="X18" s="33"/>
    </row>
    <row r="19" spans="1:24" s="5" customFormat="1" ht="21.75" customHeight="1" thickBot="1">
      <c r="A19" s="115"/>
      <c r="B19" s="146"/>
      <c r="C19" s="146"/>
      <c r="D19" s="147"/>
      <c r="E19" s="103"/>
      <c r="F19" s="22">
        <v>232</v>
      </c>
      <c r="G19" s="43" t="s">
        <v>20</v>
      </c>
      <c r="H19" s="50"/>
      <c r="I19" s="50"/>
      <c r="J19" s="50"/>
      <c r="K19" s="50"/>
      <c r="L19" s="50"/>
      <c r="M19" s="50"/>
      <c r="N19" s="50"/>
      <c r="O19" s="58"/>
      <c r="P19" s="58"/>
      <c r="Q19" s="58"/>
      <c r="R19" s="58"/>
      <c r="S19" s="59"/>
      <c r="T19" s="54">
        <f t="shared" si="1"/>
        <v>0</v>
      </c>
      <c r="U19" s="54">
        <v>0</v>
      </c>
      <c r="V19" s="128"/>
      <c r="X19" s="33"/>
    </row>
    <row r="20" spans="1:24" s="5" customFormat="1" ht="21.75" customHeight="1">
      <c r="A20" s="140">
        <v>3</v>
      </c>
      <c r="B20" s="137">
        <f>'[1]SUELDO OCTUBRE'!$B$15</f>
        <v>2000</v>
      </c>
      <c r="C20" s="137">
        <v>5511801</v>
      </c>
      <c r="D20" s="148" t="s">
        <v>43</v>
      </c>
      <c r="E20" s="117" t="s">
        <v>37</v>
      </c>
      <c r="F20" s="25">
        <v>111</v>
      </c>
      <c r="G20" s="26" t="s">
        <v>18</v>
      </c>
      <c r="H20" s="57">
        <v>1400000</v>
      </c>
      <c r="I20" s="57">
        <v>1400000</v>
      </c>
      <c r="J20" s="57">
        <v>1400000</v>
      </c>
      <c r="K20" s="57">
        <v>1400000</v>
      </c>
      <c r="L20" s="57">
        <v>1400000</v>
      </c>
      <c r="M20" s="57">
        <v>1400000</v>
      </c>
      <c r="N20" s="57">
        <v>1400000</v>
      </c>
      <c r="O20" s="57">
        <v>1400000</v>
      </c>
      <c r="P20" s="57">
        <v>1400000</v>
      </c>
      <c r="Q20" s="57">
        <v>1400000</v>
      </c>
      <c r="R20" s="57">
        <v>1400000</v>
      </c>
      <c r="S20" s="57">
        <v>1400000</v>
      </c>
      <c r="T20" s="56">
        <f>SUM(H20:S20)</f>
        <v>16800000</v>
      </c>
      <c r="U20" s="56">
        <f t="shared" si="0"/>
        <v>1400000</v>
      </c>
      <c r="V20" s="123">
        <f>SUM(T20:U23)</f>
        <v>18880000</v>
      </c>
      <c r="X20" s="33"/>
    </row>
    <row r="21" spans="1:26" s="27" customFormat="1" ht="21.75" customHeight="1">
      <c r="A21" s="141"/>
      <c r="B21" s="138"/>
      <c r="C21" s="138"/>
      <c r="D21" s="118"/>
      <c r="E21" s="118"/>
      <c r="F21" s="25">
        <v>113</v>
      </c>
      <c r="G21" s="26" t="s">
        <v>19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>
        <f>SUM(H21:S21)</f>
        <v>0</v>
      </c>
      <c r="U21" s="49">
        <f t="shared" si="0"/>
        <v>0</v>
      </c>
      <c r="V21" s="124"/>
      <c r="W21" s="5"/>
      <c r="X21" s="33"/>
      <c r="Z21" s="36"/>
    </row>
    <row r="22" spans="1:26" s="27" customFormat="1" ht="21.75" customHeight="1">
      <c r="A22" s="141"/>
      <c r="B22" s="138"/>
      <c r="C22" s="138"/>
      <c r="D22" s="118"/>
      <c r="E22" s="118"/>
      <c r="F22" s="25">
        <v>133</v>
      </c>
      <c r="G22" s="26" t="s">
        <v>21</v>
      </c>
      <c r="H22" s="48"/>
      <c r="I22" s="48"/>
      <c r="J22" s="48"/>
      <c r="K22" s="48"/>
      <c r="L22" s="48"/>
      <c r="M22" s="48"/>
      <c r="N22" s="48"/>
      <c r="O22" s="48"/>
      <c r="P22" s="48"/>
      <c r="Q22" s="60"/>
      <c r="R22" s="60"/>
      <c r="S22" s="60"/>
      <c r="T22" s="56">
        <f>SUM(H22:S22)</f>
        <v>0</v>
      </c>
      <c r="U22" s="49">
        <f t="shared" si="0"/>
        <v>0</v>
      </c>
      <c r="V22" s="124"/>
      <c r="W22" s="5"/>
      <c r="X22" s="33"/>
      <c r="Z22" s="36"/>
    </row>
    <row r="23" spans="1:24" s="27" customFormat="1" ht="21.75" customHeight="1" thickBot="1">
      <c r="A23" s="142"/>
      <c r="B23" s="139"/>
      <c r="C23" s="139"/>
      <c r="D23" s="149"/>
      <c r="E23" s="119"/>
      <c r="F23" s="28">
        <v>232</v>
      </c>
      <c r="G23" s="44" t="s">
        <v>20</v>
      </c>
      <c r="H23" s="61">
        <v>680000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54">
        <v>680000</v>
      </c>
      <c r="U23" s="54">
        <v>0</v>
      </c>
      <c r="V23" s="124"/>
      <c r="W23" s="5"/>
      <c r="X23" s="33"/>
    </row>
    <row r="24" spans="1:24" s="27" customFormat="1" ht="21.75" customHeight="1">
      <c r="A24" s="113">
        <v>4</v>
      </c>
      <c r="B24" s="143">
        <f>'[1]SUELDO OCTUBRE'!$B$14</f>
        <v>2000</v>
      </c>
      <c r="C24" s="131">
        <v>3434572</v>
      </c>
      <c r="D24" s="150" t="s">
        <v>44</v>
      </c>
      <c r="E24" s="106" t="s">
        <v>37</v>
      </c>
      <c r="F24" s="19">
        <v>111</v>
      </c>
      <c r="G24" s="26" t="s">
        <v>18</v>
      </c>
      <c r="H24" s="57">
        <v>1430000</v>
      </c>
      <c r="I24" s="57">
        <v>1430000</v>
      </c>
      <c r="J24" s="57">
        <v>1430000</v>
      </c>
      <c r="K24" s="57">
        <v>1430000</v>
      </c>
      <c r="L24" s="57">
        <v>1430000</v>
      </c>
      <c r="M24" s="57">
        <v>1430000</v>
      </c>
      <c r="N24" s="57">
        <v>1430000</v>
      </c>
      <c r="O24" s="57">
        <v>1430000</v>
      </c>
      <c r="P24" s="57">
        <v>1430000</v>
      </c>
      <c r="Q24" s="57">
        <v>1430000</v>
      </c>
      <c r="R24" s="57">
        <v>1430000</v>
      </c>
      <c r="S24" s="57">
        <v>1430000</v>
      </c>
      <c r="T24" s="56">
        <f>SUM(H24:S24)</f>
        <v>17160000</v>
      </c>
      <c r="U24" s="56">
        <f t="shared" si="0"/>
        <v>1430000</v>
      </c>
      <c r="V24" s="128">
        <f>SUM(T24:U28)</f>
        <v>18590000</v>
      </c>
      <c r="W24" s="5"/>
      <c r="X24" s="33"/>
    </row>
    <row r="25" spans="1:24" s="5" customFormat="1" ht="21.75" customHeight="1">
      <c r="A25" s="114"/>
      <c r="B25" s="144"/>
      <c r="C25" s="132"/>
      <c r="D25" s="107"/>
      <c r="E25" s="107"/>
      <c r="F25" s="19">
        <v>113</v>
      </c>
      <c r="G25" s="26" t="s">
        <v>19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>
        <f>SUM(H25:S25)</f>
        <v>0</v>
      </c>
      <c r="U25" s="49">
        <f t="shared" si="0"/>
        <v>0</v>
      </c>
      <c r="V25" s="128"/>
      <c r="X25" s="33"/>
    </row>
    <row r="26" spans="1:26" s="5" customFormat="1" ht="21.75" customHeight="1">
      <c r="A26" s="114"/>
      <c r="B26" s="144"/>
      <c r="C26" s="132"/>
      <c r="D26" s="107"/>
      <c r="E26" s="107"/>
      <c r="F26" s="19">
        <v>131</v>
      </c>
      <c r="G26" s="26" t="s">
        <v>25</v>
      </c>
      <c r="H26" s="48"/>
      <c r="I26" s="48"/>
      <c r="J26" s="48"/>
      <c r="K26" s="48"/>
      <c r="L26" s="48"/>
      <c r="M26" s="48"/>
      <c r="N26" s="48"/>
      <c r="O26" s="48"/>
      <c r="P26" s="48"/>
      <c r="Q26" s="63"/>
      <c r="R26" s="63"/>
      <c r="S26" s="63"/>
      <c r="T26" s="56">
        <f>SUM(H26:S26)</f>
        <v>0</v>
      </c>
      <c r="U26" s="49"/>
      <c r="V26" s="128"/>
      <c r="X26" s="33"/>
      <c r="Z26" s="33"/>
    </row>
    <row r="27" spans="1:26" s="5" customFormat="1" ht="21.75" customHeight="1">
      <c r="A27" s="114"/>
      <c r="B27" s="144"/>
      <c r="C27" s="132"/>
      <c r="D27" s="107"/>
      <c r="E27" s="107"/>
      <c r="F27" s="19">
        <v>133</v>
      </c>
      <c r="G27" s="26" t="s">
        <v>21</v>
      </c>
      <c r="H27" s="48"/>
      <c r="I27" s="48"/>
      <c r="J27" s="48"/>
      <c r="K27" s="48"/>
      <c r="L27" s="48"/>
      <c r="M27" s="48"/>
      <c r="N27" s="48"/>
      <c r="O27" s="48"/>
      <c r="P27" s="48"/>
      <c r="Q27" s="56"/>
      <c r="R27" s="56"/>
      <c r="S27" s="56"/>
      <c r="T27" s="56">
        <f>SUM(H27:S27)</f>
        <v>0</v>
      </c>
      <c r="U27" s="49">
        <f t="shared" si="0"/>
        <v>0</v>
      </c>
      <c r="V27" s="128"/>
      <c r="X27" s="33"/>
      <c r="Z27" s="33"/>
    </row>
    <row r="28" spans="1:26" s="5" customFormat="1" ht="21.75" customHeight="1" thickBot="1">
      <c r="A28" s="114"/>
      <c r="B28" s="144"/>
      <c r="C28" s="132"/>
      <c r="D28" s="107"/>
      <c r="E28" s="108"/>
      <c r="F28" s="20">
        <v>232</v>
      </c>
      <c r="G28" s="44" t="s">
        <v>20</v>
      </c>
      <c r="H28" s="64"/>
      <c r="I28" s="65"/>
      <c r="J28" s="50"/>
      <c r="K28" s="65"/>
      <c r="L28" s="65"/>
      <c r="M28" s="65"/>
      <c r="N28" s="65"/>
      <c r="O28" s="65"/>
      <c r="P28" s="65"/>
      <c r="Q28" s="65"/>
      <c r="R28" s="65"/>
      <c r="S28" s="65"/>
      <c r="T28" s="54"/>
      <c r="U28" s="54">
        <v>0</v>
      </c>
      <c r="V28" s="128"/>
      <c r="X28" s="33"/>
      <c r="Z28" s="33"/>
    </row>
    <row r="29" spans="1:24" s="5" customFormat="1" ht="21.75" customHeight="1">
      <c r="A29" s="111">
        <v>5</v>
      </c>
      <c r="B29" s="111">
        <f>'[1]SUELDO OCTUBRE'!$B$13</f>
        <v>2000</v>
      </c>
      <c r="C29" s="133">
        <v>4113302</v>
      </c>
      <c r="D29" s="105" t="s">
        <v>45</v>
      </c>
      <c r="E29" s="102" t="s">
        <v>37</v>
      </c>
      <c r="F29" s="19">
        <v>111</v>
      </c>
      <c r="G29" s="26" t="s">
        <v>18</v>
      </c>
      <c r="H29" s="57">
        <v>1200000</v>
      </c>
      <c r="I29" s="57">
        <v>1200000</v>
      </c>
      <c r="J29" s="57">
        <v>1200000</v>
      </c>
      <c r="K29" s="57">
        <v>1200000</v>
      </c>
      <c r="L29" s="57">
        <v>1200000</v>
      </c>
      <c r="M29" s="57">
        <v>1200000</v>
      </c>
      <c r="N29" s="57">
        <v>1200000</v>
      </c>
      <c r="O29" s="57">
        <v>1200000</v>
      </c>
      <c r="P29" s="57">
        <v>1200000</v>
      </c>
      <c r="Q29" s="57">
        <v>1200000</v>
      </c>
      <c r="R29" s="57">
        <v>1200000</v>
      </c>
      <c r="S29" s="57">
        <v>1200000</v>
      </c>
      <c r="T29" s="56">
        <f>SUM(H29:S29)</f>
        <v>14400000</v>
      </c>
      <c r="U29" s="56">
        <f t="shared" si="0"/>
        <v>1200000</v>
      </c>
      <c r="V29" s="128">
        <f>SUM(T29:U33)</f>
        <v>15600000</v>
      </c>
      <c r="X29" s="33"/>
    </row>
    <row r="30" spans="1:24" s="5" customFormat="1" ht="21.75" customHeight="1">
      <c r="A30" s="111"/>
      <c r="B30" s="111"/>
      <c r="C30" s="133"/>
      <c r="D30" s="105"/>
      <c r="E30" s="104"/>
      <c r="F30" s="19">
        <v>113</v>
      </c>
      <c r="G30" s="26" t="s">
        <v>19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6">
        <f>SUM(H30:S30)</f>
        <v>0</v>
      </c>
      <c r="U30" s="49">
        <f t="shared" si="0"/>
        <v>0</v>
      </c>
      <c r="V30" s="128"/>
      <c r="X30" s="33"/>
    </row>
    <row r="31" spans="1:26" s="5" customFormat="1" ht="21.75" customHeight="1">
      <c r="A31" s="111"/>
      <c r="B31" s="111"/>
      <c r="C31" s="133"/>
      <c r="D31" s="105"/>
      <c r="E31" s="104"/>
      <c r="F31" s="19">
        <v>131</v>
      </c>
      <c r="G31" s="26" t="s">
        <v>25</v>
      </c>
      <c r="H31" s="48"/>
      <c r="I31" s="48"/>
      <c r="J31" s="48"/>
      <c r="K31" s="48"/>
      <c r="L31" s="48"/>
      <c r="M31" s="48"/>
      <c r="N31" s="48"/>
      <c r="O31" s="63"/>
      <c r="P31" s="63"/>
      <c r="Q31" s="63"/>
      <c r="R31" s="63"/>
      <c r="S31" s="63"/>
      <c r="T31" s="56">
        <f>SUM(H31:S31)</f>
        <v>0</v>
      </c>
      <c r="U31" s="49"/>
      <c r="V31" s="128"/>
      <c r="X31" s="33"/>
      <c r="Z31" s="33"/>
    </row>
    <row r="32" spans="1:26" s="5" customFormat="1" ht="21.75" customHeight="1">
      <c r="A32" s="111"/>
      <c r="B32" s="111"/>
      <c r="C32" s="133"/>
      <c r="D32" s="105"/>
      <c r="E32" s="104"/>
      <c r="F32" s="19">
        <v>133</v>
      </c>
      <c r="G32" s="26" t="s">
        <v>21</v>
      </c>
      <c r="H32" s="48"/>
      <c r="I32" s="48"/>
      <c r="J32" s="48"/>
      <c r="K32" s="48"/>
      <c r="L32" s="48"/>
      <c r="M32" s="48"/>
      <c r="N32" s="48"/>
      <c r="O32" s="48"/>
      <c r="P32" s="48"/>
      <c r="Q32" s="63"/>
      <c r="R32" s="63"/>
      <c r="S32" s="66"/>
      <c r="T32" s="56">
        <f>SUM(H32:S32)</f>
        <v>0</v>
      </c>
      <c r="U32" s="49">
        <f t="shared" si="0"/>
        <v>0</v>
      </c>
      <c r="V32" s="128"/>
      <c r="X32" s="33"/>
      <c r="Z32" s="33"/>
    </row>
    <row r="33" spans="1:26" s="5" customFormat="1" ht="21.75" customHeight="1" thickBot="1">
      <c r="A33" s="111"/>
      <c r="B33" s="111"/>
      <c r="C33" s="133"/>
      <c r="D33" s="105"/>
      <c r="E33" s="103"/>
      <c r="F33" s="17">
        <v>232</v>
      </c>
      <c r="G33" s="44" t="s">
        <v>20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67"/>
      <c r="T33" s="54"/>
      <c r="U33" s="54">
        <v>0</v>
      </c>
      <c r="V33" s="128"/>
      <c r="X33" s="33"/>
      <c r="Z33" s="33"/>
    </row>
    <row r="34" spans="1:24" s="5" customFormat="1" ht="21.75" customHeight="1">
      <c r="A34" s="111">
        <v>6</v>
      </c>
      <c r="B34" s="111">
        <v>3000</v>
      </c>
      <c r="C34" s="133">
        <v>1041028</v>
      </c>
      <c r="D34" s="105" t="s">
        <v>46</v>
      </c>
      <c r="E34" s="102" t="s">
        <v>38</v>
      </c>
      <c r="F34" s="19">
        <v>144</v>
      </c>
      <c r="G34" s="26" t="s">
        <v>18</v>
      </c>
      <c r="H34" s="48">
        <v>1100000</v>
      </c>
      <c r="I34" s="48">
        <v>1100000</v>
      </c>
      <c r="J34" s="48">
        <v>1100000</v>
      </c>
      <c r="K34" s="48">
        <v>1100000</v>
      </c>
      <c r="L34" s="48">
        <v>1100000</v>
      </c>
      <c r="M34" s="48">
        <v>1100000</v>
      </c>
      <c r="N34" s="48">
        <v>1100000</v>
      </c>
      <c r="O34" s="48">
        <v>1100000</v>
      </c>
      <c r="P34" s="48">
        <v>1100000</v>
      </c>
      <c r="Q34" s="48">
        <v>1100000</v>
      </c>
      <c r="R34" s="48">
        <v>1100000</v>
      </c>
      <c r="S34" s="48">
        <v>1100000</v>
      </c>
      <c r="T34" s="56">
        <f aca="true" t="shared" si="2" ref="T34:T43">SUM(H34:S34)</f>
        <v>13200000</v>
      </c>
      <c r="U34" s="56">
        <f t="shared" si="0"/>
        <v>1100000</v>
      </c>
      <c r="V34" s="128">
        <f>SUM(T34:U37)</f>
        <v>14300000</v>
      </c>
      <c r="X34" s="33"/>
    </row>
    <row r="35" spans="1:24" s="5" customFormat="1" ht="21.75" customHeight="1">
      <c r="A35" s="111"/>
      <c r="B35" s="111"/>
      <c r="C35" s="133"/>
      <c r="D35" s="105"/>
      <c r="E35" s="104"/>
      <c r="F35" s="19">
        <v>113</v>
      </c>
      <c r="G35" s="26" t="s">
        <v>19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6">
        <f t="shared" si="2"/>
        <v>0</v>
      </c>
      <c r="U35" s="49">
        <f t="shared" si="0"/>
        <v>0</v>
      </c>
      <c r="V35" s="128"/>
      <c r="X35" s="33"/>
    </row>
    <row r="36" spans="1:24" s="5" customFormat="1" ht="21.75" customHeight="1">
      <c r="A36" s="111"/>
      <c r="B36" s="111"/>
      <c r="C36" s="133"/>
      <c r="D36" s="105"/>
      <c r="E36" s="104"/>
      <c r="F36" s="19">
        <v>131</v>
      </c>
      <c r="G36" s="26" t="s">
        <v>25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68"/>
      <c r="T36" s="56">
        <f t="shared" si="2"/>
        <v>0</v>
      </c>
      <c r="U36" s="49"/>
      <c r="V36" s="128"/>
      <c r="X36" s="33"/>
    </row>
    <row r="37" spans="1:24" s="5" customFormat="1" ht="21.75" customHeight="1" thickBot="1">
      <c r="A37" s="111"/>
      <c r="B37" s="111"/>
      <c r="C37" s="133"/>
      <c r="D37" s="105"/>
      <c r="E37" s="103"/>
      <c r="F37" s="20">
        <v>133</v>
      </c>
      <c r="G37" s="43" t="s">
        <v>21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67"/>
      <c r="T37" s="54">
        <f t="shared" si="2"/>
        <v>0</v>
      </c>
      <c r="U37" s="54">
        <f t="shared" si="0"/>
        <v>0</v>
      </c>
      <c r="V37" s="128"/>
      <c r="X37" s="33"/>
    </row>
    <row r="38" spans="1:24" s="5" customFormat="1" ht="21.75" customHeight="1">
      <c r="A38" s="111">
        <v>7</v>
      </c>
      <c r="B38" s="111">
        <v>4000</v>
      </c>
      <c r="C38" s="129">
        <v>3567677</v>
      </c>
      <c r="D38" s="105" t="s">
        <v>49</v>
      </c>
      <c r="E38" s="102" t="s">
        <v>38</v>
      </c>
      <c r="F38" s="19">
        <v>144</v>
      </c>
      <c r="G38" s="26" t="s">
        <v>18</v>
      </c>
      <c r="H38" s="48">
        <v>950000</v>
      </c>
      <c r="I38" s="48">
        <v>950000</v>
      </c>
      <c r="J38" s="48">
        <v>950000</v>
      </c>
      <c r="K38" s="48">
        <v>950000</v>
      </c>
      <c r="L38" s="48">
        <v>950000</v>
      </c>
      <c r="M38" s="48">
        <v>950000</v>
      </c>
      <c r="N38" s="48">
        <v>950000</v>
      </c>
      <c r="O38" s="48">
        <v>950000</v>
      </c>
      <c r="P38" s="48">
        <v>950000</v>
      </c>
      <c r="Q38" s="48">
        <v>950000</v>
      </c>
      <c r="R38" s="48">
        <v>950000</v>
      </c>
      <c r="S38" s="48">
        <v>950000</v>
      </c>
      <c r="T38" s="56">
        <f t="shared" si="2"/>
        <v>11400000</v>
      </c>
      <c r="U38" s="56">
        <f t="shared" si="0"/>
        <v>950000</v>
      </c>
      <c r="V38" s="123">
        <f>SUM(T38:U40)</f>
        <v>12350000</v>
      </c>
      <c r="X38" s="33"/>
    </row>
    <row r="39" spans="1:24" s="5" customFormat="1" ht="21.75" customHeight="1">
      <c r="A39" s="111"/>
      <c r="B39" s="111"/>
      <c r="C39" s="129"/>
      <c r="D39" s="105"/>
      <c r="E39" s="104"/>
      <c r="F39" s="19">
        <v>113</v>
      </c>
      <c r="G39" s="26" t="s">
        <v>19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6">
        <f t="shared" si="2"/>
        <v>0</v>
      </c>
      <c r="U39" s="49">
        <f t="shared" si="0"/>
        <v>0</v>
      </c>
      <c r="V39" s="124"/>
      <c r="X39" s="33"/>
    </row>
    <row r="40" spans="1:24" s="5" customFormat="1" ht="21.75" customHeight="1" thickBot="1">
      <c r="A40" s="111"/>
      <c r="B40" s="111"/>
      <c r="C40" s="129"/>
      <c r="D40" s="105"/>
      <c r="E40" s="103"/>
      <c r="F40" s="19">
        <v>133</v>
      </c>
      <c r="G40" s="26" t="s">
        <v>21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69"/>
      <c r="T40" s="54">
        <f t="shared" si="2"/>
        <v>0</v>
      </c>
      <c r="U40" s="54">
        <f t="shared" si="0"/>
        <v>0</v>
      </c>
      <c r="V40" s="124"/>
      <c r="X40" s="33"/>
    </row>
    <row r="41" spans="1:24" s="5" customFormat="1" ht="21.75" customHeight="1">
      <c r="A41" s="113">
        <v>8</v>
      </c>
      <c r="B41" s="113">
        <v>4000</v>
      </c>
      <c r="C41" s="131">
        <v>7072143</v>
      </c>
      <c r="D41" s="145" t="s">
        <v>47</v>
      </c>
      <c r="E41" s="102" t="s">
        <v>38</v>
      </c>
      <c r="F41" s="21">
        <v>144</v>
      </c>
      <c r="G41" s="42" t="s">
        <v>18</v>
      </c>
      <c r="H41" s="63"/>
      <c r="I41" s="63"/>
      <c r="J41" s="63"/>
      <c r="K41" s="63"/>
      <c r="L41" s="63"/>
      <c r="M41" s="63"/>
      <c r="N41" s="63">
        <v>900000</v>
      </c>
      <c r="O41" s="63">
        <v>900000</v>
      </c>
      <c r="P41" s="63">
        <v>900000</v>
      </c>
      <c r="Q41" s="63">
        <v>900000</v>
      </c>
      <c r="R41" s="63">
        <v>900000</v>
      </c>
      <c r="S41" s="63">
        <v>900000</v>
      </c>
      <c r="T41" s="56">
        <f t="shared" si="2"/>
        <v>5400000</v>
      </c>
      <c r="U41" s="56">
        <f t="shared" si="0"/>
        <v>450000</v>
      </c>
      <c r="V41" s="123">
        <f>SUM(T41:U44)</f>
        <v>5850000</v>
      </c>
      <c r="X41" s="33"/>
    </row>
    <row r="42" spans="1:24" s="5" customFormat="1" ht="21.75" customHeight="1">
      <c r="A42" s="114"/>
      <c r="B42" s="114"/>
      <c r="C42" s="132"/>
      <c r="D42" s="104"/>
      <c r="E42" s="104"/>
      <c r="F42" s="19">
        <v>113</v>
      </c>
      <c r="G42" s="26" t="s">
        <v>19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6">
        <f t="shared" si="2"/>
        <v>0</v>
      </c>
      <c r="U42" s="56">
        <f t="shared" si="0"/>
        <v>0</v>
      </c>
      <c r="V42" s="124"/>
      <c r="X42" s="33"/>
    </row>
    <row r="43" spans="1:24" s="5" customFormat="1" ht="21.75" customHeight="1">
      <c r="A43" s="114"/>
      <c r="B43" s="114"/>
      <c r="C43" s="132"/>
      <c r="D43" s="104"/>
      <c r="E43" s="104"/>
      <c r="F43" s="19">
        <v>133</v>
      </c>
      <c r="G43" s="26" t="s">
        <v>21</v>
      </c>
      <c r="H43" s="48"/>
      <c r="I43" s="48"/>
      <c r="J43" s="48"/>
      <c r="K43" s="48"/>
      <c r="L43" s="48"/>
      <c r="M43" s="48"/>
      <c r="N43" s="48"/>
      <c r="O43" s="48"/>
      <c r="P43" s="48"/>
      <c r="Q43" s="63"/>
      <c r="R43" s="63"/>
      <c r="S43" s="66"/>
      <c r="T43" s="56">
        <f t="shared" si="2"/>
        <v>0</v>
      </c>
      <c r="U43" s="49">
        <f t="shared" si="0"/>
        <v>0</v>
      </c>
      <c r="V43" s="124"/>
      <c r="X43" s="33" t="s">
        <v>48</v>
      </c>
    </row>
    <row r="44" spans="1:24" s="5" customFormat="1" ht="21.75" customHeight="1" thickBot="1">
      <c r="A44" s="114"/>
      <c r="B44" s="114"/>
      <c r="C44" s="132"/>
      <c r="D44" s="104"/>
      <c r="E44" s="103"/>
      <c r="F44" s="17">
        <v>232</v>
      </c>
      <c r="G44" s="45" t="s">
        <v>20</v>
      </c>
      <c r="H44" s="64"/>
      <c r="I44" s="64"/>
      <c r="J44" s="64"/>
      <c r="K44" s="64"/>
      <c r="L44" s="64"/>
      <c r="M44" s="64"/>
      <c r="N44" s="70"/>
      <c r="O44" s="64"/>
      <c r="P44" s="64"/>
      <c r="Q44" s="64"/>
      <c r="R44" s="64"/>
      <c r="S44" s="64"/>
      <c r="T44" s="54"/>
      <c r="U44" s="54">
        <v>0</v>
      </c>
      <c r="V44" s="127"/>
      <c r="X44" s="33"/>
    </row>
    <row r="45" spans="1:24" s="5" customFormat="1" ht="21.75" customHeight="1">
      <c r="A45" s="111">
        <v>9</v>
      </c>
      <c r="B45" s="111">
        <v>5000</v>
      </c>
      <c r="C45" s="129">
        <v>1251828</v>
      </c>
      <c r="D45" s="105" t="s">
        <v>50</v>
      </c>
      <c r="E45" s="102" t="s">
        <v>38</v>
      </c>
      <c r="F45" s="21">
        <v>144</v>
      </c>
      <c r="G45" s="42" t="s">
        <v>18</v>
      </c>
      <c r="H45" s="48">
        <v>1400000</v>
      </c>
      <c r="I45" s="48">
        <v>1400000</v>
      </c>
      <c r="J45" s="48">
        <v>1400000</v>
      </c>
      <c r="K45" s="48">
        <v>1400000</v>
      </c>
      <c r="L45" s="48">
        <v>1400000</v>
      </c>
      <c r="M45" s="48">
        <v>1400000</v>
      </c>
      <c r="N45" s="48">
        <v>1400000</v>
      </c>
      <c r="O45" s="48">
        <v>1400000</v>
      </c>
      <c r="P45" s="48">
        <v>1400000</v>
      </c>
      <c r="Q45" s="48">
        <v>1400000</v>
      </c>
      <c r="R45" s="48">
        <v>1400000</v>
      </c>
      <c r="S45" s="48">
        <v>1400000</v>
      </c>
      <c r="T45" s="56">
        <f>SUM(H45:S45)</f>
        <v>16800000</v>
      </c>
      <c r="U45" s="56">
        <f t="shared" si="0"/>
        <v>1400000</v>
      </c>
      <c r="V45" s="123">
        <f>SUM(T45:U49)</f>
        <v>18200000</v>
      </c>
      <c r="X45" s="33"/>
    </row>
    <row r="46" spans="1:24" s="5" customFormat="1" ht="21.75" customHeight="1">
      <c r="A46" s="111"/>
      <c r="B46" s="111"/>
      <c r="C46" s="129"/>
      <c r="D46" s="105"/>
      <c r="E46" s="104"/>
      <c r="F46" s="19">
        <v>113</v>
      </c>
      <c r="G46" s="26" t="s">
        <v>19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6">
        <f>SUM(H46:S46)</f>
        <v>0</v>
      </c>
      <c r="U46" s="49">
        <f t="shared" si="0"/>
        <v>0</v>
      </c>
      <c r="V46" s="124"/>
      <c r="X46" s="33"/>
    </row>
    <row r="47" spans="1:24" s="5" customFormat="1" ht="21.75" customHeight="1">
      <c r="A47" s="111"/>
      <c r="B47" s="111"/>
      <c r="C47" s="129"/>
      <c r="D47" s="105"/>
      <c r="E47" s="104"/>
      <c r="F47" s="19">
        <v>131</v>
      </c>
      <c r="G47" s="26" t="s">
        <v>25</v>
      </c>
      <c r="H47" s="48"/>
      <c r="I47" s="48"/>
      <c r="J47" s="48"/>
      <c r="K47" s="48"/>
      <c r="L47" s="48"/>
      <c r="M47" s="48"/>
      <c r="N47" s="68"/>
      <c r="O47" s="48"/>
      <c r="P47" s="48"/>
      <c r="Q47" s="48"/>
      <c r="R47" s="48"/>
      <c r="S47" s="48"/>
      <c r="T47" s="56">
        <f>SUM(H47:S47)</f>
        <v>0</v>
      </c>
      <c r="U47" s="49"/>
      <c r="V47" s="124"/>
      <c r="X47" s="33"/>
    </row>
    <row r="48" spans="1:24" s="5" customFormat="1" ht="21.75" customHeight="1">
      <c r="A48" s="111"/>
      <c r="B48" s="111"/>
      <c r="C48" s="129"/>
      <c r="D48" s="105"/>
      <c r="E48" s="104"/>
      <c r="F48" s="19">
        <v>133</v>
      </c>
      <c r="G48" s="26" t="s">
        <v>21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6">
        <f>SUM(H48:S48)</f>
        <v>0</v>
      </c>
      <c r="U48" s="49">
        <f t="shared" si="0"/>
        <v>0</v>
      </c>
      <c r="V48" s="124"/>
      <c r="X48" s="33"/>
    </row>
    <row r="49" spans="1:24" s="5" customFormat="1" ht="21.75" customHeight="1" thickBot="1">
      <c r="A49" s="111"/>
      <c r="B49" s="111"/>
      <c r="C49" s="129"/>
      <c r="D49" s="105"/>
      <c r="E49" s="103"/>
      <c r="F49" s="17">
        <v>232</v>
      </c>
      <c r="G49" s="45" t="s">
        <v>20</v>
      </c>
      <c r="H49" s="50"/>
      <c r="I49" s="50"/>
      <c r="J49" s="50"/>
      <c r="K49" s="50"/>
      <c r="L49" s="50"/>
      <c r="M49" s="50"/>
      <c r="N49" s="67"/>
      <c r="O49" s="50"/>
      <c r="P49" s="50"/>
      <c r="Q49" s="50"/>
      <c r="R49" s="50"/>
      <c r="S49" s="50"/>
      <c r="T49" s="54"/>
      <c r="U49" s="54">
        <v>0</v>
      </c>
      <c r="V49" s="127"/>
      <c r="X49" s="33"/>
    </row>
    <row r="50" spans="1:24" s="5" customFormat="1" ht="21.75" customHeight="1">
      <c r="A50" s="113">
        <v>10</v>
      </c>
      <c r="B50" s="113">
        <v>6000</v>
      </c>
      <c r="C50" s="113">
        <v>3553684</v>
      </c>
      <c r="D50" s="145" t="s">
        <v>51</v>
      </c>
      <c r="E50" s="102" t="s">
        <v>38</v>
      </c>
      <c r="F50" s="21">
        <v>144</v>
      </c>
      <c r="G50" s="42" t="s">
        <v>18</v>
      </c>
      <c r="H50" s="71">
        <v>1200000</v>
      </c>
      <c r="I50" s="71">
        <v>1200000</v>
      </c>
      <c r="J50" s="71">
        <v>1200000</v>
      </c>
      <c r="K50" s="71">
        <v>1200000</v>
      </c>
      <c r="L50" s="71">
        <v>1200000</v>
      </c>
      <c r="M50" s="71">
        <v>1200000</v>
      </c>
      <c r="N50" s="71">
        <v>1200000</v>
      </c>
      <c r="O50" s="71">
        <v>1200000</v>
      </c>
      <c r="P50" s="71">
        <v>1200000</v>
      </c>
      <c r="Q50" s="71">
        <v>1200000</v>
      </c>
      <c r="R50" s="71">
        <v>1200000</v>
      </c>
      <c r="S50" s="71">
        <v>1200000</v>
      </c>
      <c r="T50" s="56">
        <f aca="true" t="shared" si="3" ref="T50:T60">SUM(H50:S50)</f>
        <v>14400000</v>
      </c>
      <c r="U50" s="56">
        <f t="shared" si="0"/>
        <v>1200000</v>
      </c>
      <c r="V50" s="123">
        <f>SUM(T50:U52)</f>
        <v>15600000</v>
      </c>
      <c r="X50" s="33"/>
    </row>
    <row r="51" spans="1:24" s="5" customFormat="1" ht="21.75" customHeight="1">
      <c r="A51" s="114"/>
      <c r="B51" s="114"/>
      <c r="C51" s="114"/>
      <c r="D51" s="104"/>
      <c r="E51" s="104"/>
      <c r="F51" s="19">
        <v>113</v>
      </c>
      <c r="G51" s="26" t="s">
        <v>19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6">
        <f t="shared" si="3"/>
        <v>0</v>
      </c>
      <c r="U51" s="49">
        <f t="shared" si="0"/>
        <v>0</v>
      </c>
      <c r="V51" s="124"/>
      <c r="X51" s="33"/>
    </row>
    <row r="52" spans="1:24" s="5" customFormat="1" ht="21.75" customHeight="1" thickBot="1">
      <c r="A52" s="115"/>
      <c r="B52" s="115"/>
      <c r="C52" s="115"/>
      <c r="D52" s="147"/>
      <c r="E52" s="103"/>
      <c r="F52" s="17">
        <v>133</v>
      </c>
      <c r="G52" s="43" t="s">
        <v>21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4">
        <f t="shared" si="3"/>
        <v>0</v>
      </c>
      <c r="U52" s="54">
        <f t="shared" si="0"/>
        <v>0</v>
      </c>
      <c r="V52" s="124"/>
      <c r="X52" s="33"/>
    </row>
    <row r="53" spans="1:24" s="5" customFormat="1" ht="21.75" customHeight="1">
      <c r="A53" s="105">
        <v>11</v>
      </c>
      <c r="B53" s="152">
        <v>6000</v>
      </c>
      <c r="C53" s="152">
        <v>6985264</v>
      </c>
      <c r="D53" s="152" t="s">
        <v>52</v>
      </c>
      <c r="E53" s="120" t="s">
        <v>38</v>
      </c>
      <c r="F53" s="21">
        <v>144</v>
      </c>
      <c r="G53" s="42" t="s">
        <v>18</v>
      </c>
      <c r="I53" s="48"/>
      <c r="J53" s="48">
        <v>900000</v>
      </c>
      <c r="K53" s="48">
        <v>900000</v>
      </c>
      <c r="L53" s="48">
        <v>900000</v>
      </c>
      <c r="M53" s="48">
        <v>900000</v>
      </c>
      <c r="N53" s="48"/>
      <c r="O53" s="48"/>
      <c r="P53" s="48"/>
      <c r="Q53" s="48"/>
      <c r="R53" s="48"/>
      <c r="S53" s="48"/>
      <c r="T53" s="56">
        <f>SUM(I53:S53)</f>
        <v>3600000</v>
      </c>
      <c r="U53" s="56"/>
      <c r="V53" s="128">
        <f>SUM(T53:U56)</f>
        <v>3900000</v>
      </c>
      <c r="X53" s="33"/>
    </row>
    <row r="54" spans="1:24" s="5" customFormat="1" ht="21.75" customHeight="1">
      <c r="A54" s="105"/>
      <c r="B54" s="152"/>
      <c r="C54" s="152"/>
      <c r="D54" s="152"/>
      <c r="E54" s="121"/>
      <c r="F54" s="19">
        <v>113</v>
      </c>
      <c r="G54" s="26" t="s">
        <v>19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6">
        <f t="shared" si="3"/>
        <v>0</v>
      </c>
      <c r="U54" s="49">
        <f t="shared" si="0"/>
        <v>0</v>
      </c>
      <c r="V54" s="128"/>
      <c r="X54" s="33"/>
    </row>
    <row r="55" spans="1:24" s="5" customFormat="1" ht="21.75" customHeight="1">
      <c r="A55" s="105"/>
      <c r="B55" s="152"/>
      <c r="C55" s="152"/>
      <c r="D55" s="152"/>
      <c r="E55" s="121"/>
      <c r="F55" s="19">
        <v>131</v>
      </c>
      <c r="G55" s="26" t="s">
        <v>25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72"/>
      <c r="T55" s="56">
        <f t="shared" si="3"/>
        <v>0</v>
      </c>
      <c r="U55" s="49"/>
      <c r="V55" s="128"/>
      <c r="X55" s="33"/>
    </row>
    <row r="56" spans="1:24" s="5" customFormat="1" ht="21.75" customHeight="1" thickBot="1">
      <c r="A56" s="105"/>
      <c r="B56" s="152"/>
      <c r="C56" s="152"/>
      <c r="D56" s="152"/>
      <c r="E56" s="122"/>
      <c r="F56" s="18">
        <v>232</v>
      </c>
      <c r="G56" s="26" t="s">
        <v>41</v>
      </c>
      <c r="H56" s="50"/>
      <c r="I56" s="50"/>
      <c r="J56" s="50">
        <v>150000</v>
      </c>
      <c r="K56" s="50"/>
      <c r="L56" s="50"/>
      <c r="M56" s="50">
        <v>150000</v>
      </c>
      <c r="N56" s="50"/>
      <c r="O56" s="50"/>
      <c r="P56" s="50"/>
      <c r="Q56" s="50"/>
      <c r="R56" s="50"/>
      <c r="S56" s="67"/>
      <c r="T56" s="54">
        <f t="shared" si="3"/>
        <v>300000</v>
      </c>
      <c r="U56" s="54"/>
      <c r="V56" s="128"/>
      <c r="X56" s="33"/>
    </row>
    <row r="57" spans="1:24" s="5" customFormat="1" ht="21.75" customHeight="1">
      <c r="A57" s="105">
        <v>12</v>
      </c>
      <c r="B57" s="129">
        <v>7000</v>
      </c>
      <c r="C57" s="153">
        <v>1418115</v>
      </c>
      <c r="D57" s="145" t="s">
        <v>53</v>
      </c>
      <c r="E57" s="102" t="s">
        <v>37</v>
      </c>
      <c r="F57" s="21">
        <v>112</v>
      </c>
      <c r="G57" s="42" t="s">
        <v>54</v>
      </c>
      <c r="H57" s="63">
        <v>845000</v>
      </c>
      <c r="I57" s="63">
        <v>845000</v>
      </c>
      <c r="J57" s="63">
        <v>845000</v>
      </c>
      <c r="K57" s="63">
        <v>845000</v>
      </c>
      <c r="L57" s="63">
        <v>845000</v>
      </c>
      <c r="M57" s="63">
        <v>845000</v>
      </c>
      <c r="N57" s="63">
        <v>845000</v>
      </c>
      <c r="O57" s="63">
        <v>845000</v>
      </c>
      <c r="P57" s="63">
        <v>845000</v>
      </c>
      <c r="Q57" s="63">
        <v>845000</v>
      </c>
      <c r="R57" s="63">
        <v>845000</v>
      </c>
      <c r="S57" s="63">
        <v>845000</v>
      </c>
      <c r="T57" s="56">
        <f t="shared" si="3"/>
        <v>10140000</v>
      </c>
      <c r="U57" s="56"/>
      <c r="V57" s="128">
        <f>SUM(T57:U61)</f>
        <v>14590000</v>
      </c>
      <c r="X57" s="33"/>
    </row>
    <row r="58" spans="1:24" s="5" customFormat="1" ht="21.75" customHeight="1">
      <c r="A58" s="105"/>
      <c r="B58" s="129"/>
      <c r="C58" s="153"/>
      <c r="D58" s="104"/>
      <c r="E58" s="104"/>
      <c r="F58" s="19">
        <v>113</v>
      </c>
      <c r="G58" s="26" t="s">
        <v>19</v>
      </c>
      <c r="H58" s="48">
        <v>350000</v>
      </c>
      <c r="I58" s="48">
        <v>350000</v>
      </c>
      <c r="J58" s="48">
        <v>350000</v>
      </c>
      <c r="K58" s="48">
        <v>350000</v>
      </c>
      <c r="L58" s="48">
        <v>350000</v>
      </c>
      <c r="M58" s="48">
        <v>350000</v>
      </c>
      <c r="N58" s="48">
        <v>350000</v>
      </c>
      <c r="O58" s="48">
        <v>350000</v>
      </c>
      <c r="P58" s="48">
        <v>350000</v>
      </c>
      <c r="Q58" s="48">
        <v>350000</v>
      </c>
      <c r="R58" s="48">
        <v>350000</v>
      </c>
      <c r="S58" s="48">
        <v>350000</v>
      </c>
      <c r="T58" s="56">
        <f t="shared" si="3"/>
        <v>4200000</v>
      </c>
      <c r="U58" s="49"/>
      <c r="V58" s="128"/>
      <c r="X58" s="33"/>
    </row>
    <row r="59" spans="1:24" s="5" customFormat="1" ht="21.75" customHeight="1">
      <c r="A59" s="105"/>
      <c r="B59" s="129"/>
      <c r="C59" s="153"/>
      <c r="D59" s="104"/>
      <c r="E59" s="104"/>
      <c r="F59" s="19">
        <v>131</v>
      </c>
      <c r="G59" s="26" t="s">
        <v>25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6">
        <f t="shared" si="3"/>
        <v>0</v>
      </c>
      <c r="U59" s="49"/>
      <c r="V59" s="128"/>
      <c r="X59" s="33"/>
    </row>
    <row r="60" spans="1:24" s="5" customFormat="1" ht="21.75" customHeight="1">
      <c r="A60" s="105"/>
      <c r="B60" s="129"/>
      <c r="C60" s="153"/>
      <c r="D60" s="104"/>
      <c r="E60" s="104"/>
      <c r="F60" s="19">
        <v>133</v>
      </c>
      <c r="G60" s="26" t="s">
        <v>21</v>
      </c>
      <c r="H60" s="48"/>
      <c r="I60" s="48"/>
      <c r="J60" s="48"/>
      <c r="K60" s="48"/>
      <c r="L60" s="48"/>
      <c r="M60" s="48"/>
      <c r="N60" s="48"/>
      <c r="O60" s="48"/>
      <c r="P60" s="48"/>
      <c r="Q60" s="49"/>
      <c r="R60" s="49"/>
      <c r="S60" s="49"/>
      <c r="T60" s="56">
        <f t="shared" si="3"/>
        <v>0</v>
      </c>
      <c r="U60" s="49">
        <f t="shared" si="0"/>
        <v>0</v>
      </c>
      <c r="V60" s="128"/>
      <c r="X60" s="33"/>
    </row>
    <row r="61" spans="1:24" s="5" customFormat="1" ht="21.75" customHeight="1" thickBot="1">
      <c r="A61" s="105"/>
      <c r="B61" s="129"/>
      <c r="C61" s="153"/>
      <c r="D61" s="147"/>
      <c r="E61" s="103"/>
      <c r="F61" s="22">
        <v>232</v>
      </c>
      <c r="G61" s="46" t="s">
        <v>20</v>
      </c>
      <c r="H61" s="70"/>
      <c r="I61" s="70"/>
      <c r="J61" s="70">
        <v>250000</v>
      </c>
      <c r="K61" s="70"/>
      <c r="L61" s="70"/>
      <c r="M61" s="70"/>
      <c r="N61" s="70"/>
      <c r="O61" s="70"/>
      <c r="P61" s="65"/>
      <c r="Q61" s="73"/>
      <c r="R61" s="73"/>
      <c r="S61" s="73"/>
      <c r="T61" s="54">
        <v>250000</v>
      </c>
      <c r="U61" s="54">
        <v>0</v>
      </c>
      <c r="V61" s="128"/>
      <c r="X61" s="33"/>
    </row>
    <row r="62" spans="1:24" s="5" customFormat="1" ht="21.75" customHeight="1">
      <c r="A62" s="111">
        <v>13</v>
      </c>
      <c r="B62" s="111">
        <v>7000</v>
      </c>
      <c r="C62" s="129">
        <v>1904847</v>
      </c>
      <c r="D62" s="105" t="s">
        <v>55</v>
      </c>
      <c r="E62" s="102" t="s">
        <v>37</v>
      </c>
      <c r="F62" s="21">
        <v>112</v>
      </c>
      <c r="G62" s="42" t="s">
        <v>54</v>
      </c>
      <c r="H62" s="63">
        <v>845000</v>
      </c>
      <c r="I62" s="63">
        <v>845000</v>
      </c>
      <c r="J62" s="63">
        <v>845000</v>
      </c>
      <c r="K62" s="63">
        <v>845000</v>
      </c>
      <c r="L62" s="63">
        <v>845000</v>
      </c>
      <c r="M62" s="63">
        <v>845000</v>
      </c>
      <c r="N62" s="63">
        <v>845000</v>
      </c>
      <c r="O62" s="63">
        <v>845000</v>
      </c>
      <c r="P62" s="63">
        <v>845000</v>
      </c>
      <c r="Q62" s="63">
        <v>845000</v>
      </c>
      <c r="R62" s="63">
        <v>845000</v>
      </c>
      <c r="S62" s="63">
        <v>845000</v>
      </c>
      <c r="T62" s="56">
        <f>SUM(H62:S62)</f>
        <v>10140000</v>
      </c>
      <c r="U62" s="56"/>
      <c r="V62" s="128">
        <f>SUM(T62:U65)</f>
        <v>14340000</v>
      </c>
      <c r="X62" s="33"/>
    </row>
    <row r="63" spans="1:24" s="5" customFormat="1" ht="21.75" customHeight="1">
      <c r="A63" s="111"/>
      <c r="B63" s="111"/>
      <c r="C63" s="129"/>
      <c r="D63" s="105"/>
      <c r="E63" s="104"/>
      <c r="F63" s="19">
        <v>113</v>
      </c>
      <c r="G63" s="26" t="s">
        <v>19</v>
      </c>
      <c r="H63" s="48">
        <v>350000</v>
      </c>
      <c r="I63" s="48">
        <v>350000</v>
      </c>
      <c r="J63" s="48">
        <v>350000</v>
      </c>
      <c r="K63" s="48">
        <v>350000</v>
      </c>
      <c r="L63" s="48">
        <v>350000</v>
      </c>
      <c r="M63" s="48">
        <v>350000</v>
      </c>
      <c r="N63" s="48">
        <v>350000</v>
      </c>
      <c r="O63" s="48">
        <v>350000</v>
      </c>
      <c r="P63" s="48">
        <v>350000</v>
      </c>
      <c r="Q63" s="48">
        <v>350000</v>
      </c>
      <c r="R63" s="48">
        <v>350000</v>
      </c>
      <c r="S63" s="48">
        <v>350000</v>
      </c>
      <c r="T63" s="56">
        <f>SUM(H63:S63)</f>
        <v>4200000</v>
      </c>
      <c r="U63" s="49"/>
      <c r="V63" s="128"/>
      <c r="X63" s="33"/>
    </row>
    <row r="64" spans="1:24" s="5" customFormat="1" ht="21.75" customHeight="1">
      <c r="A64" s="111"/>
      <c r="B64" s="111"/>
      <c r="C64" s="129"/>
      <c r="D64" s="105"/>
      <c r="E64" s="104"/>
      <c r="F64" s="19">
        <v>133</v>
      </c>
      <c r="G64" s="26" t="s">
        <v>21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68"/>
      <c r="T64" s="56">
        <f>SUM(H64:S64)</f>
        <v>0</v>
      </c>
      <c r="U64" s="49">
        <f t="shared" si="0"/>
        <v>0</v>
      </c>
      <c r="V64" s="128"/>
      <c r="X64" s="33"/>
    </row>
    <row r="65" spans="1:24" s="5" customFormat="1" ht="21.75" customHeight="1" thickBot="1">
      <c r="A65" s="111"/>
      <c r="B65" s="111"/>
      <c r="C65" s="129"/>
      <c r="D65" s="105"/>
      <c r="E65" s="103"/>
      <c r="F65" s="17">
        <v>232</v>
      </c>
      <c r="G65" s="47" t="s">
        <v>20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4"/>
      <c r="U65" s="54">
        <v>0</v>
      </c>
      <c r="V65" s="123"/>
      <c r="X65" s="33"/>
    </row>
    <row r="66" spans="1:24" s="5" customFormat="1" ht="21.75" customHeight="1">
      <c r="A66" s="111">
        <v>14</v>
      </c>
      <c r="B66" s="111">
        <v>7000</v>
      </c>
      <c r="C66" s="111">
        <v>4078138</v>
      </c>
      <c r="D66" s="154" t="s">
        <v>56</v>
      </c>
      <c r="E66" s="106" t="s">
        <v>37</v>
      </c>
      <c r="F66" s="21">
        <v>112</v>
      </c>
      <c r="G66" s="42" t="s">
        <v>54</v>
      </c>
      <c r="H66" s="63">
        <v>845000</v>
      </c>
      <c r="I66" s="63">
        <v>845000</v>
      </c>
      <c r="J66" s="63">
        <v>845000</v>
      </c>
      <c r="K66" s="63">
        <v>845000</v>
      </c>
      <c r="L66" s="63">
        <v>845000</v>
      </c>
      <c r="M66" s="63">
        <v>845000</v>
      </c>
      <c r="N66" s="63">
        <v>845000</v>
      </c>
      <c r="O66" s="63">
        <v>845000</v>
      </c>
      <c r="P66" s="63">
        <v>845000</v>
      </c>
      <c r="Q66" s="63">
        <v>845000</v>
      </c>
      <c r="R66" s="63">
        <v>845000</v>
      </c>
      <c r="S66" s="63">
        <v>845000</v>
      </c>
      <c r="T66" s="56">
        <f aca="true" t="shared" si="4" ref="T66:T71">SUM(H66:S66)</f>
        <v>10140000</v>
      </c>
      <c r="U66" s="56">
        <f t="shared" si="0"/>
        <v>845000</v>
      </c>
      <c r="V66" s="128">
        <f>SUM(T66:U68)</f>
        <v>15583500</v>
      </c>
      <c r="X66" s="33"/>
    </row>
    <row r="67" spans="1:24" s="5" customFormat="1" ht="21.75" customHeight="1">
      <c r="A67" s="111"/>
      <c r="B67" s="111"/>
      <c r="C67" s="111"/>
      <c r="D67" s="154"/>
      <c r="E67" s="107"/>
      <c r="F67" s="19">
        <v>113</v>
      </c>
      <c r="G67" s="26" t="s">
        <v>19</v>
      </c>
      <c r="H67" s="48">
        <v>350000</v>
      </c>
      <c r="I67" s="48">
        <v>350000</v>
      </c>
      <c r="J67" s="48">
        <v>350000</v>
      </c>
      <c r="K67" s="48">
        <v>350000</v>
      </c>
      <c r="L67" s="48">
        <v>350000</v>
      </c>
      <c r="M67" s="48">
        <v>350000</v>
      </c>
      <c r="N67" s="48">
        <v>350000</v>
      </c>
      <c r="O67" s="48">
        <v>350000</v>
      </c>
      <c r="P67" s="48">
        <v>350000</v>
      </c>
      <c r="Q67" s="48">
        <v>350000</v>
      </c>
      <c r="R67" s="48">
        <v>350000</v>
      </c>
      <c r="S67" s="48">
        <v>350000</v>
      </c>
      <c r="T67" s="56">
        <f t="shared" si="4"/>
        <v>4200000</v>
      </c>
      <c r="U67" s="49"/>
      <c r="V67" s="128"/>
      <c r="X67" s="33"/>
    </row>
    <row r="68" spans="1:24" s="5" customFormat="1" ht="21.75" customHeight="1" thickBot="1">
      <c r="A68" s="111"/>
      <c r="B68" s="111"/>
      <c r="C68" s="111"/>
      <c r="D68" s="154"/>
      <c r="E68" s="108"/>
      <c r="F68" s="19">
        <v>232</v>
      </c>
      <c r="G68" s="26" t="s">
        <v>41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>
        <v>398500</v>
      </c>
      <c r="S68" s="67"/>
      <c r="T68" s="54">
        <f t="shared" si="4"/>
        <v>398500</v>
      </c>
      <c r="U68" s="54"/>
      <c r="V68" s="128"/>
      <c r="X68" s="33"/>
    </row>
    <row r="69" spans="1:24" s="5" customFormat="1" ht="21.75" customHeight="1">
      <c r="A69" s="111">
        <v>15</v>
      </c>
      <c r="B69" s="111">
        <v>8000</v>
      </c>
      <c r="C69" s="130">
        <v>1179546</v>
      </c>
      <c r="D69" s="105" t="s">
        <v>57</v>
      </c>
      <c r="E69" s="102" t="s">
        <v>37</v>
      </c>
      <c r="F69" s="21">
        <v>112</v>
      </c>
      <c r="G69" s="42" t="s">
        <v>54</v>
      </c>
      <c r="H69" s="63">
        <v>845000</v>
      </c>
      <c r="I69" s="63">
        <v>845000</v>
      </c>
      <c r="J69" s="63">
        <v>845000</v>
      </c>
      <c r="K69" s="63">
        <v>845000</v>
      </c>
      <c r="L69" s="63">
        <v>845000</v>
      </c>
      <c r="M69" s="63">
        <v>845000</v>
      </c>
      <c r="N69" s="63">
        <v>845000</v>
      </c>
      <c r="O69" s="63">
        <v>845000</v>
      </c>
      <c r="P69" s="63">
        <v>845000</v>
      </c>
      <c r="Q69" s="63">
        <v>845000</v>
      </c>
      <c r="R69" s="63">
        <v>845000</v>
      </c>
      <c r="S69" s="63">
        <v>845000</v>
      </c>
      <c r="T69" s="56">
        <f t="shared" si="4"/>
        <v>10140000</v>
      </c>
      <c r="U69" s="56"/>
      <c r="V69" s="128">
        <f>SUM(T69:U72)</f>
        <v>14340000</v>
      </c>
      <c r="X69" s="33"/>
    </row>
    <row r="70" spans="1:24" s="5" customFormat="1" ht="21.75" customHeight="1">
      <c r="A70" s="111"/>
      <c r="B70" s="111"/>
      <c r="C70" s="130"/>
      <c r="D70" s="105"/>
      <c r="E70" s="104"/>
      <c r="F70" s="19">
        <v>113</v>
      </c>
      <c r="G70" s="26" t="s">
        <v>19</v>
      </c>
      <c r="H70" s="48">
        <v>350000</v>
      </c>
      <c r="I70" s="48">
        <v>350000</v>
      </c>
      <c r="J70" s="48">
        <v>350000</v>
      </c>
      <c r="K70" s="48">
        <v>350000</v>
      </c>
      <c r="L70" s="48">
        <v>350000</v>
      </c>
      <c r="M70" s="48">
        <v>350000</v>
      </c>
      <c r="N70" s="48">
        <v>350000</v>
      </c>
      <c r="O70" s="48">
        <v>350000</v>
      </c>
      <c r="P70" s="48">
        <v>350000</v>
      </c>
      <c r="Q70" s="48">
        <v>350000</v>
      </c>
      <c r="R70" s="48">
        <v>350000</v>
      </c>
      <c r="S70" s="48">
        <v>350000</v>
      </c>
      <c r="T70" s="56">
        <f t="shared" si="4"/>
        <v>4200000</v>
      </c>
      <c r="U70" s="49"/>
      <c r="V70" s="128"/>
      <c r="X70" s="33"/>
    </row>
    <row r="71" spans="1:24" s="5" customFormat="1" ht="21.75" customHeight="1">
      <c r="A71" s="111"/>
      <c r="B71" s="111"/>
      <c r="C71" s="130"/>
      <c r="D71" s="105"/>
      <c r="E71" s="104"/>
      <c r="F71" s="19">
        <v>133</v>
      </c>
      <c r="G71" s="26" t="s">
        <v>21</v>
      </c>
      <c r="H71" s="48"/>
      <c r="I71" s="48"/>
      <c r="J71" s="48"/>
      <c r="K71" s="48"/>
      <c r="L71" s="48"/>
      <c r="M71" s="48"/>
      <c r="N71" s="48"/>
      <c r="O71" s="48"/>
      <c r="P71" s="48"/>
      <c r="Q71" s="74"/>
      <c r="R71" s="74"/>
      <c r="S71" s="74"/>
      <c r="T71" s="56">
        <f t="shared" si="4"/>
        <v>0</v>
      </c>
      <c r="U71" s="49">
        <f t="shared" si="0"/>
        <v>0</v>
      </c>
      <c r="V71" s="128"/>
      <c r="X71" s="33"/>
    </row>
    <row r="72" spans="1:24" s="5" customFormat="1" ht="21.75" customHeight="1" thickBot="1">
      <c r="A72" s="111"/>
      <c r="B72" s="111"/>
      <c r="C72" s="130"/>
      <c r="D72" s="105"/>
      <c r="E72" s="103"/>
      <c r="F72" s="18">
        <v>232</v>
      </c>
      <c r="G72" s="46" t="s">
        <v>20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54"/>
      <c r="U72" s="54">
        <v>0</v>
      </c>
      <c r="V72" s="128"/>
      <c r="X72" s="33"/>
    </row>
    <row r="73" spans="1:24" s="5" customFormat="1" ht="21.75" customHeight="1">
      <c r="A73" s="111">
        <v>16</v>
      </c>
      <c r="B73" s="111">
        <v>8000</v>
      </c>
      <c r="C73" s="130">
        <v>3386394</v>
      </c>
      <c r="D73" s="105" t="s">
        <v>58</v>
      </c>
      <c r="E73" s="102" t="s">
        <v>37</v>
      </c>
      <c r="F73" s="21">
        <v>112</v>
      </c>
      <c r="G73" s="42" t="s">
        <v>54</v>
      </c>
      <c r="H73" s="63">
        <v>845000</v>
      </c>
      <c r="I73" s="63">
        <v>845000</v>
      </c>
      <c r="J73" s="63">
        <v>845000</v>
      </c>
      <c r="K73" s="63">
        <v>845000</v>
      </c>
      <c r="L73" s="63">
        <v>845000</v>
      </c>
      <c r="M73" s="63">
        <v>845000</v>
      </c>
      <c r="N73" s="63">
        <v>845000</v>
      </c>
      <c r="O73" s="63">
        <v>845000</v>
      </c>
      <c r="P73" s="63">
        <v>845000</v>
      </c>
      <c r="Q73" s="63">
        <v>845000</v>
      </c>
      <c r="R73" s="63">
        <v>845000</v>
      </c>
      <c r="S73" s="63">
        <v>845000</v>
      </c>
      <c r="T73" s="56">
        <f>SUM(H73:S73)</f>
        <v>10140000</v>
      </c>
      <c r="U73" s="56"/>
      <c r="V73" s="128">
        <f>SUM(T73:U77)</f>
        <v>15540000</v>
      </c>
      <c r="X73" s="33"/>
    </row>
    <row r="74" spans="1:24" s="5" customFormat="1" ht="21.75" customHeight="1">
      <c r="A74" s="111"/>
      <c r="B74" s="111"/>
      <c r="C74" s="130"/>
      <c r="D74" s="105"/>
      <c r="E74" s="104"/>
      <c r="F74" s="19">
        <v>123</v>
      </c>
      <c r="G74" s="26" t="s">
        <v>23</v>
      </c>
      <c r="H74" s="48">
        <v>450000</v>
      </c>
      <c r="I74" s="48">
        <v>450000</v>
      </c>
      <c r="J74" s="48">
        <v>450000</v>
      </c>
      <c r="K74" s="48">
        <v>450000</v>
      </c>
      <c r="L74" s="48">
        <v>450000</v>
      </c>
      <c r="M74" s="48">
        <v>450000</v>
      </c>
      <c r="N74" s="48">
        <v>450000</v>
      </c>
      <c r="O74" s="48">
        <v>450000</v>
      </c>
      <c r="P74" s="48">
        <v>450000</v>
      </c>
      <c r="Q74" s="48">
        <v>450000</v>
      </c>
      <c r="R74" s="48">
        <v>450000</v>
      </c>
      <c r="S74" s="48">
        <v>450000</v>
      </c>
      <c r="T74" s="56">
        <f>SUM(H74:S74)</f>
        <v>5400000</v>
      </c>
      <c r="U74" s="49"/>
      <c r="V74" s="128"/>
      <c r="X74" s="33"/>
    </row>
    <row r="75" spans="1:24" s="5" customFormat="1" ht="21.75" customHeight="1">
      <c r="A75" s="111"/>
      <c r="B75" s="111"/>
      <c r="C75" s="130"/>
      <c r="D75" s="105"/>
      <c r="E75" s="104"/>
      <c r="F75" s="19">
        <v>131</v>
      </c>
      <c r="G75" s="26" t="s">
        <v>28</v>
      </c>
      <c r="H75" s="48"/>
      <c r="I75" s="48"/>
      <c r="J75" s="48"/>
      <c r="K75" s="48"/>
      <c r="L75" s="48"/>
      <c r="M75" s="48"/>
      <c r="N75" s="48"/>
      <c r="O75" s="72"/>
      <c r="P75" s="72"/>
      <c r="Q75" s="72"/>
      <c r="R75" s="72"/>
      <c r="S75" s="72"/>
      <c r="T75" s="56">
        <f>SUM(H75:S75)</f>
        <v>0</v>
      </c>
      <c r="U75" s="49"/>
      <c r="V75" s="128"/>
      <c r="X75" s="33"/>
    </row>
    <row r="76" spans="1:24" s="5" customFormat="1" ht="21.75" customHeight="1">
      <c r="A76" s="111"/>
      <c r="B76" s="111"/>
      <c r="C76" s="130"/>
      <c r="D76" s="105"/>
      <c r="E76" s="104"/>
      <c r="F76" s="15">
        <v>133</v>
      </c>
      <c r="G76" s="26" t="s">
        <v>21</v>
      </c>
      <c r="H76" s="48"/>
      <c r="I76" s="48"/>
      <c r="J76" s="48"/>
      <c r="K76" s="48"/>
      <c r="L76" s="48"/>
      <c r="M76" s="48"/>
      <c r="N76" s="48"/>
      <c r="O76" s="48"/>
      <c r="P76" s="48"/>
      <c r="Q76" s="72"/>
      <c r="R76" s="72"/>
      <c r="S76" s="72"/>
      <c r="T76" s="56">
        <f>SUM(H76:S76)</f>
        <v>0</v>
      </c>
      <c r="U76" s="49">
        <f>T76/12</f>
        <v>0</v>
      </c>
      <c r="V76" s="128"/>
      <c r="X76" s="33"/>
    </row>
    <row r="77" spans="1:24" s="5" customFormat="1" ht="21.75" customHeight="1" thickBot="1">
      <c r="A77" s="111"/>
      <c r="B77" s="111"/>
      <c r="C77" s="130"/>
      <c r="D77" s="105"/>
      <c r="E77" s="103"/>
      <c r="F77" s="22">
        <v>232</v>
      </c>
      <c r="G77" s="46" t="s">
        <v>20</v>
      </c>
      <c r="H77" s="67"/>
      <c r="I77" s="67"/>
      <c r="J77" s="67">
        <v>300000</v>
      </c>
      <c r="K77" s="67"/>
      <c r="L77" s="67">
        <v>200000</v>
      </c>
      <c r="M77" s="67"/>
      <c r="N77" s="67"/>
      <c r="O77" s="67"/>
      <c r="P77" s="70"/>
      <c r="Q77" s="70"/>
      <c r="R77" s="70"/>
      <c r="S77" s="70"/>
      <c r="T77" s="54"/>
      <c r="U77" s="54">
        <v>0</v>
      </c>
      <c r="V77" s="128"/>
      <c r="X77" s="33"/>
    </row>
    <row r="78" spans="1:24" s="5" customFormat="1" ht="21.75" customHeight="1">
      <c r="A78" s="111">
        <v>17</v>
      </c>
      <c r="B78" s="111">
        <v>9000</v>
      </c>
      <c r="C78" s="130">
        <v>1583213</v>
      </c>
      <c r="D78" s="105" t="s">
        <v>59</v>
      </c>
      <c r="E78" s="102" t="s">
        <v>37</v>
      </c>
      <c r="F78" s="21">
        <v>112</v>
      </c>
      <c r="G78" s="42" t="s">
        <v>54</v>
      </c>
      <c r="H78" s="75">
        <v>845000</v>
      </c>
      <c r="I78" s="75">
        <v>845000</v>
      </c>
      <c r="J78" s="75">
        <v>845000</v>
      </c>
      <c r="K78" s="75">
        <v>845000</v>
      </c>
      <c r="L78" s="75">
        <v>845000</v>
      </c>
      <c r="M78" s="75">
        <v>845000</v>
      </c>
      <c r="N78" s="75">
        <v>845000</v>
      </c>
      <c r="O78" s="75">
        <v>845000</v>
      </c>
      <c r="P78" s="75">
        <v>845000</v>
      </c>
      <c r="Q78" s="75">
        <v>845000</v>
      </c>
      <c r="R78" s="75">
        <v>845000</v>
      </c>
      <c r="S78" s="75">
        <v>845000</v>
      </c>
      <c r="T78" s="76">
        <f aca="true" t="shared" si="5" ref="T78:T90">SUM(H78:S78)</f>
        <v>10140000</v>
      </c>
      <c r="U78" s="76"/>
      <c r="V78" s="128">
        <f>SUM(T78:U81)</f>
        <v>14340000</v>
      </c>
      <c r="X78" s="33"/>
    </row>
    <row r="79" spans="1:24" s="5" customFormat="1" ht="21.75" customHeight="1">
      <c r="A79" s="111"/>
      <c r="B79" s="111"/>
      <c r="C79" s="130"/>
      <c r="D79" s="105"/>
      <c r="E79" s="104"/>
      <c r="F79" s="19">
        <v>113</v>
      </c>
      <c r="G79" s="26" t="s">
        <v>19</v>
      </c>
      <c r="H79" s="48">
        <v>350000</v>
      </c>
      <c r="I79" s="48">
        <v>350000</v>
      </c>
      <c r="J79" s="48">
        <v>350000</v>
      </c>
      <c r="K79" s="48">
        <v>350000</v>
      </c>
      <c r="L79" s="48">
        <v>350000</v>
      </c>
      <c r="M79" s="48">
        <v>350000</v>
      </c>
      <c r="N79" s="48">
        <v>350000</v>
      </c>
      <c r="O79" s="48">
        <v>350000</v>
      </c>
      <c r="P79" s="48">
        <v>350000</v>
      </c>
      <c r="Q79" s="48">
        <v>350000</v>
      </c>
      <c r="R79" s="48">
        <v>350000</v>
      </c>
      <c r="S79" s="48">
        <v>350000</v>
      </c>
      <c r="T79" s="56">
        <f t="shared" si="5"/>
        <v>4200000</v>
      </c>
      <c r="U79" s="49"/>
      <c r="V79" s="128"/>
      <c r="X79" s="33"/>
    </row>
    <row r="80" spans="1:24" s="5" customFormat="1" ht="21.75" customHeight="1">
      <c r="A80" s="111"/>
      <c r="B80" s="111"/>
      <c r="C80" s="130"/>
      <c r="D80" s="105"/>
      <c r="E80" s="104"/>
      <c r="F80" s="19">
        <v>131</v>
      </c>
      <c r="G80" s="26" t="s">
        <v>26</v>
      </c>
      <c r="H80" s="48"/>
      <c r="I80" s="48"/>
      <c r="J80" s="48"/>
      <c r="K80" s="48"/>
      <c r="L80" s="48"/>
      <c r="M80" s="48"/>
      <c r="N80" s="48"/>
      <c r="O80" s="48"/>
      <c r="P80" s="48"/>
      <c r="Q80" s="63"/>
      <c r="R80" s="63"/>
      <c r="S80" s="63"/>
      <c r="T80" s="56">
        <f t="shared" si="5"/>
        <v>0</v>
      </c>
      <c r="U80" s="49"/>
      <c r="V80" s="128"/>
      <c r="X80" s="33"/>
    </row>
    <row r="81" spans="1:24" s="5" customFormat="1" ht="21.75" customHeight="1" thickBot="1">
      <c r="A81" s="111"/>
      <c r="B81" s="111"/>
      <c r="C81" s="130"/>
      <c r="D81" s="105"/>
      <c r="E81" s="103"/>
      <c r="F81" s="19">
        <v>133</v>
      </c>
      <c r="G81" s="26" t="s">
        <v>21</v>
      </c>
      <c r="H81" s="50"/>
      <c r="I81" s="50"/>
      <c r="J81" s="50"/>
      <c r="K81" s="50"/>
      <c r="L81" s="50"/>
      <c r="M81" s="50"/>
      <c r="N81" s="50"/>
      <c r="O81" s="50"/>
      <c r="P81" s="50"/>
      <c r="Q81" s="70"/>
      <c r="R81" s="70"/>
      <c r="S81" s="70"/>
      <c r="T81" s="65">
        <f t="shared" si="5"/>
        <v>0</v>
      </c>
      <c r="U81" s="54">
        <f aca="true" t="shared" si="6" ref="U81:U137">T81/12</f>
        <v>0</v>
      </c>
      <c r="V81" s="128"/>
      <c r="X81" s="33"/>
    </row>
    <row r="82" spans="1:24" s="5" customFormat="1" ht="21.75" customHeight="1">
      <c r="A82" s="111">
        <v>18</v>
      </c>
      <c r="B82" s="111">
        <v>9000</v>
      </c>
      <c r="C82" s="130">
        <v>4077995</v>
      </c>
      <c r="D82" s="105" t="s">
        <v>60</v>
      </c>
      <c r="E82" s="102" t="s">
        <v>37</v>
      </c>
      <c r="F82" s="21">
        <v>112</v>
      </c>
      <c r="G82" s="42" t="s">
        <v>54</v>
      </c>
      <c r="H82" s="75">
        <v>845000</v>
      </c>
      <c r="I82" s="75">
        <v>845000</v>
      </c>
      <c r="J82" s="75">
        <v>845000</v>
      </c>
      <c r="K82" s="75">
        <v>845000</v>
      </c>
      <c r="L82" s="75">
        <v>845000</v>
      </c>
      <c r="M82" s="75">
        <v>845000</v>
      </c>
      <c r="N82" s="75">
        <v>845000</v>
      </c>
      <c r="O82" s="75">
        <v>845000</v>
      </c>
      <c r="P82" s="75">
        <v>845000</v>
      </c>
      <c r="Q82" s="75">
        <v>845000</v>
      </c>
      <c r="R82" s="75">
        <v>845000</v>
      </c>
      <c r="S82" s="75">
        <v>845000</v>
      </c>
      <c r="T82" s="56">
        <f t="shared" si="5"/>
        <v>10140000</v>
      </c>
      <c r="U82" s="56"/>
      <c r="V82" s="128">
        <f>SUM(T82:U86)</f>
        <v>14340000</v>
      </c>
      <c r="X82" s="33"/>
    </row>
    <row r="83" spans="1:24" s="5" customFormat="1" ht="21.75" customHeight="1">
      <c r="A83" s="111"/>
      <c r="B83" s="111"/>
      <c r="C83" s="130"/>
      <c r="D83" s="105"/>
      <c r="E83" s="104"/>
      <c r="F83" s="19">
        <v>113</v>
      </c>
      <c r="G83" s="26" t="s">
        <v>19</v>
      </c>
      <c r="H83" s="48">
        <v>350000</v>
      </c>
      <c r="I83" s="48">
        <v>350000</v>
      </c>
      <c r="J83" s="48">
        <v>350000</v>
      </c>
      <c r="K83" s="48">
        <v>350000</v>
      </c>
      <c r="L83" s="48">
        <v>350000</v>
      </c>
      <c r="M83" s="48">
        <v>350000</v>
      </c>
      <c r="N83" s="48">
        <v>350000</v>
      </c>
      <c r="O83" s="48">
        <v>350000</v>
      </c>
      <c r="P83" s="48">
        <v>350000</v>
      </c>
      <c r="Q83" s="48">
        <v>350000</v>
      </c>
      <c r="R83" s="48">
        <v>350000</v>
      </c>
      <c r="S83" s="48">
        <v>350000</v>
      </c>
      <c r="T83" s="56">
        <f t="shared" si="5"/>
        <v>4200000</v>
      </c>
      <c r="U83" s="49"/>
      <c r="V83" s="128"/>
      <c r="X83" s="33"/>
    </row>
    <row r="84" spans="1:24" s="5" customFormat="1" ht="21.75" customHeight="1">
      <c r="A84" s="111"/>
      <c r="B84" s="111"/>
      <c r="C84" s="130"/>
      <c r="D84" s="105"/>
      <c r="E84" s="104"/>
      <c r="F84" s="19">
        <v>131</v>
      </c>
      <c r="G84" s="26" t="s">
        <v>29</v>
      </c>
      <c r="H84" s="48"/>
      <c r="I84" s="48"/>
      <c r="J84" s="48"/>
      <c r="K84" s="48"/>
      <c r="L84" s="48"/>
      <c r="M84" s="48"/>
      <c r="N84" s="48"/>
      <c r="O84" s="78"/>
      <c r="P84" s="78"/>
      <c r="Q84" s="78"/>
      <c r="R84" s="63"/>
      <c r="S84" s="63"/>
      <c r="T84" s="56">
        <f t="shared" si="5"/>
        <v>0</v>
      </c>
      <c r="U84" s="49"/>
      <c r="V84" s="128"/>
      <c r="X84" s="33"/>
    </row>
    <row r="85" spans="1:24" s="5" customFormat="1" ht="21.75" customHeight="1">
      <c r="A85" s="111"/>
      <c r="B85" s="111"/>
      <c r="C85" s="130"/>
      <c r="D85" s="105"/>
      <c r="E85" s="104"/>
      <c r="F85" s="19">
        <v>133</v>
      </c>
      <c r="G85" s="26" t="s">
        <v>21</v>
      </c>
      <c r="H85" s="48"/>
      <c r="I85" s="48"/>
      <c r="J85" s="48"/>
      <c r="K85" s="48"/>
      <c r="L85" s="48"/>
      <c r="M85" s="48"/>
      <c r="N85" s="48"/>
      <c r="O85" s="48"/>
      <c r="P85" s="48"/>
      <c r="Q85" s="79"/>
      <c r="R85" s="48"/>
      <c r="S85" s="48"/>
      <c r="T85" s="49">
        <f t="shared" si="5"/>
        <v>0</v>
      </c>
      <c r="U85" s="49">
        <f t="shared" si="6"/>
        <v>0</v>
      </c>
      <c r="V85" s="128"/>
      <c r="X85" s="33"/>
    </row>
    <row r="86" spans="1:24" s="5" customFormat="1" ht="21.75" customHeight="1" thickBot="1">
      <c r="A86" s="111"/>
      <c r="B86" s="111"/>
      <c r="C86" s="130"/>
      <c r="D86" s="105"/>
      <c r="E86" s="103"/>
      <c r="F86" s="19"/>
      <c r="G86" s="26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65">
        <f t="shared" si="5"/>
        <v>0</v>
      </c>
      <c r="U86" s="54">
        <f t="shared" si="6"/>
        <v>0</v>
      </c>
      <c r="V86" s="128"/>
      <c r="X86" s="33"/>
    </row>
    <row r="87" spans="1:24" s="5" customFormat="1" ht="21.75" customHeight="1">
      <c r="A87" s="111">
        <v>19</v>
      </c>
      <c r="B87" s="111">
        <v>9000</v>
      </c>
      <c r="C87" s="130">
        <v>1697370</v>
      </c>
      <c r="D87" s="105" t="s">
        <v>61</v>
      </c>
      <c r="E87" s="102" t="s">
        <v>37</v>
      </c>
      <c r="F87" s="21">
        <v>112</v>
      </c>
      <c r="G87" s="42" t="s">
        <v>54</v>
      </c>
      <c r="H87" s="75">
        <v>845000</v>
      </c>
      <c r="I87" s="75">
        <v>845000</v>
      </c>
      <c r="J87" s="75">
        <v>845000</v>
      </c>
      <c r="K87" s="75">
        <v>845000</v>
      </c>
      <c r="L87" s="75">
        <v>845000</v>
      </c>
      <c r="M87" s="75">
        <v>845000</v>
      </c>
      <c r="N87" s="75">
        <v>845000</v>
      </c>
      <c r="O87" s="75">
        <v>845000</v>
      </c>
      <c r="P87" s="75">
        <v>845000</v>
      </c>
      <c r="Q87" s="75">
        <v>845000</v>
      </c>
      <c r="R87" s="75">
        <v>845000</v>
      </c>
      <c r="S87" s="75">
        <v>845000</v>
      </c>
      <c r="T87" s="56">
        <f>SUM(H87:S87)</f>
        <v>10140000</v>
      </c>
      <c r="U87" s="56"/>
      <c r="V87" s="128">
        <f>SUM(T87:U91)</f>
        <v>14340000</v>
      </c>
      <c r="X87" s="33"/>
    </row>
    <row r="88" spans="1:24" s="5" customFormat="1" ht="21.75" customHeight="1">
      <c r="A88" s="111"/>
      <c r="B88" s="111"/>
      <c r="C88" s="130"/>
      <c r="D88" s="105"/>
      <c r="E88" s="104"/>
      <c r="F88" s="19">
        <v>123</v>
      </c>
      <c r="G88" s="26" t="s">
        <v>23</v>
      </c>
      <c r="H88" s="48">
        <v>350000</v>
      </c>
      <c r="I88" s="48">
        <v>350000</v>
      </c>
      <c r="J88" s="48">
        <v>350000</v>
      </c>
      <c r="K88" s="48">
        <v>350000</v>
      </c>
      <c r="L88" s="48">
        <v>350000</v>
      </c>
      <c r="M88" s="48">
        <v>350000</v>
      </c>
      <c r="N88" s="48">
        <v>350000</v>
      </c>
      <c r="O88" s="48">
        <v>350000</v>
      </c>
      <c r="P88" s="48">
        <v>350000</v>
      </c>
      <c r="Q88" s="48">
        <v>350000</v>
      </c>
      <c r="R88" s="48">
        <v>350000</v>
      </c>
      <c r="S88" s="48">
        <v>350000</v>
      </c>
      <c r="T88" s="56">
        <f>SUM(H88:S88)</f>
        <v>4200000</v>
      </c>
      <c r="U88" s="56"/>
      <c r="V88" s="128"/>
      <c r="X88" s="33"/>
    </row>
    <row r="89" spans="1:24" s="5" customFormat="1" ht="21.75" customHeight="1">
      <c r="A89" s="111"/>
      <c r="B89" s="111"/>
      <c r="C89" s="130"/>
      <c r="D89" s="105"/>
      <c r="E89" s="104"/>
      <c r="F89" s="19">
        <v>131</v>
      </c>
      <c r="G89" s="26" t="s">
        <v>29</v>
      </c>
      <c r="H89" s="68"/>
      <c r="I89" s="68"/>
      <c r="J89" s="68"/>
      <c r="K89" s="68"/>
      <c r="L89" s="68"/>
      <c r="M89" s="68"/>
      <c r="N89" s="68"/>
      <c r="O89" s="80"/>
      <c r="P89" s="80"/>
      <c r="Q89" s="80"/>
      <c r="R89" s="80"/>
      <c r="S89" s="80"/>
      <c r="T89" s="56">
        <f t="shared" si="5"/>
        <v>0</v>
      </c>
      <c r="U89" s="49"/>
      <c r="V89" s="128"/>
      <c r="X89" s="33"/>
    </row>
    <row r="90" spans="1:24" s="5" customFormat="1" ht="21.75" customHeight="1">
      <c r="A90" s="111"/>
      <c r="B90" s="111"/>
      <c r="C90" s="130"/>
      <c r="D90" s="105"/>
      <c r="E90" s="104"/>
      <c r="F90" s="16">
        <v>133</v>
      </c>
      <c r="G90" s="41" t="s">
        <v>21</v>
      </c>
      <c r="H90" s="48"/>
      <c r="I90" s="48"/>
      <c r="J90" s="48"/>
      <c r="K90" s="48"/>
      <c r="L90" s="48"/>
      <c r="M90" s="48"/>
      <c r="N90" s="48"/>
      <c r="O90" s="48"/>
      <c r="P90" s="48"/>
      <c r="Q90" s="81"/>
      <c r="R90" s="81"/>
      <c r="S90" s="81"/>
      <c r="T90" s="56">
        <f t="shared" si="5"/>
        <v>0</v>
      </c>
      <c r="U90" s="49">
        <f t="shared" si="6"/>
        <v>0</v>
      </c>
      <c r="V90" s="128"/>
      <c r="X90" s="33"/>
    </row>
    <row r="91" spans="1:24" s="5" customFormat="1" ht="21.75" customHeight="1" thickBot="1">
      <c r="A91" s="111"/>
      <c r="B91" s="111"/>
      <c r="C91" s="130"/>
      <c r="D91" s="105"/>
      <c r="E91" s="103"/>
      <c r="F91" s="20">
        <v>232</v>
      </c>
      <c r="G91" s="46" t="s">
        <v>20</v>
      </c>
      <c r="H91" s="67"/>
      <c r="I91" s="67"/>
      <c r="J91" s="67"/>
      <c r="K91" s="67"/>
      <c r="L91" s="67"/>
      <c r="M91" s="67"/>
      <c r="N91" s="67"/>
      <c r="O91" s="82"/>
      <c r="P91" s="82"/>
      <c r="Q91" s="82"/>
      <c r="R91" s="82"/>
      <c r="S91" s="82"/>
      <c r="T91" s="54"/>
      <c r="U91" s="54">
        <v>0</v>
      </c>
      <c r="V91" s="128"/>
      <c r="X91" s="33"/>
    </row>
    <row r="92" spans="1:24" s="5" customFormat="1" ht="21.75" customHeight="1">
      <c r="A92" s="111">
        <v>20</v>
      </c>
      <c r="B92" s="111">
        <v>10000</v>
      </c>
      <c r="C92" s="130">
        <v>2580170</v>
      </c>
      <c r="D92" s="105" t="s">
        <v>62</v>
      </c>
      <c r="E92" s="102" t="s">
        <v>37</v>
      </c>
      <c r="F92" s="21">
        <v>112</v>
      </c>
      <c r="G92" s="42" t="s">
        <v>54</v>
      </c>
      <c r="H92" s="75">
        <v>845000</v>
      </c>
      <c r="I92" s="75">
        <v>845000</v>
      </c>
      <c r="J92" s="75">
        <v>845000</v>
      </c>
      <c r="K92" s="75">
        <v>845000</v>
      </c>
      <c r="L92" s="75">
        <v>845000</v>
      </c>
      <c r="M92" s="75">
        <v>845000</v>
      </c>
      <c r="N92" s="75">
        <v>845000</v>
      </c>
      <c r="O92" s="75">
        <v>845000</v>
      </c>
      <c r="P92" s="75">
        <v>845000</v>
      </c>
      <c r="Q92" s="75">
        <v>845000</v>
      </c>
      <c r="R92" s="75">
        <v>845000</v>
      </c>
      <c r="S92" s="75">
        <v>845000</v>
      </c>
      <c r="T92" s="56">
        <f>SUM(H92:S92)</f>
        <v>10140000</v>
      </c>
      <c r="U92" s="56"/>
      <c r="V92" s="128">
        <f>SUM(T92:U96)</f>
        <v>15740000</v>
      </c>
      <c r="X92" s="33"/>
    </row>
    <row r="93" spans="1:24" s="5" customFormat="1" ht="21.75" customHeight="1">
      <c r="A93" s="111"/>
      <c r="B93" s="111"/>
      <c r="C93" s="130"/>
      <c r="D93" s="105"/>
      <c r="E93" s="104"/>
      <c r="F93" s="19">
        <v>122</v>
      </c>
      <c r="G93" s="26" t="s">
        <v>35</v>
      </c>
      <c r="H93" s="48">
        <v>350000</v>
      </c>
      <c r="I93" s="48">
        <v>350000</v>
      </c>
      <c r="J93" s="48">
        <v>350000</v>
      </c>
      <c r="K93" s="48">
        <v>350000</v>
      </c>
      <c r="L93" s="48">
        <v>350000</v>
      </c>
      <c r="M93" s="48">
        <v>350000</v>
      </c>
      <c r="N93" s="48">
        <v>350000</v>
      </c>
      <c r="O93" s="48">
        <v>350000</v>
      </c>
      <c r="P93" s="48">
        <v>350000</v>
      </c>
      <c r="Q93" s="48">
        <v>350000</v>
      </c>
      <c r="R93" s="48">
        <v>350000</v>
      </c>
      <c r="S93" s="48">
        <v>350000</v>
      </c>
      <c r="T93" s="56">
        <f>SUM(H93:S93)</f>
        <v>4200000</v>
      </c>
      <c r="U93" s="56"/>
      <c r="V93" s="128"/>
      <c r="X93" s="33"/>
    </row>
    <row r="94" spans="1:24" s="5" customFormat="1" ht="21.75" customHeight="1">
      <c r="A94" s="111"/>
      <c r="B94" s="111"/>
      <c r="C94" s="130"/>
      <c r="D94" s="105"/>
      <c r="E94" s="104"/>
      <c r="F94" s="19">
        <v>123</v>
      </c>
      <c r="G94" s="26" t="s">
        <v>23</v>
      </c>
      <c r="H94" s="68"/>
      <c r="I94" s="68"/>
      <c r="J94" s="68"/>
      <c r="K94" s="68"/>
      <c r="L94" s="68"/>
      <c r="M94" s="68"/>
      <c r="N94" s="68"/>
      <c r="O94" s="72"/>
      <c r="P94" s="72"/>
      <c r="Q94" s="72"/>
      <c r="R94" s="72"/>
      <c r="S94" s="72"/>
      <c r="T94" s="56">
        <f aca="true" t="shared" si="7" ref="T94:T104">SUM(H94:S94)</f>
        <v>0</v>
      </c>
      <c r="U94" s="49">
        <f t="shared" si="6"/>
        <v>0</v>
      </c>
      <c r="V94" s="128"/>
      <c r="X94" s="33"/>
    </row>
    <row r="95" spans="1:24" s="5" customFormat="1" ht="21.75" customHeight="1">
      <c r="A95" s="111"/>
      <c r="B95" s="111"/>
      <c r="C95" s="130"/>
      <c r="D95" s="105"/>
      <c r="E95" s="104"/>
      <c r="F95" s="15">
        <v>133</v>
      </c>
      <c r="G95" s="41" t="s">
        <v>21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6">
        <f t="shared" si="7"/>
        <v>0</v>
      </c>
      <c r="U95" s="49">
        <f t="shared" si="6"/>
        <v>0</v>
      </c>
      <c r="V95" s="128"/>
      <c r="X95" s="33"/>
    </row>
    <row r="96" spans="1:24" s="5" customFormat="1" ht="21.75" customHeight="1" thickBot="1">
      <c r="A96" s="111"/>
      <c r="B96" s="111"/>
      <c r="C96" s="130"/>
      <c r="D96" s="105"/>
      <c r="E96" s="103"/>
      <c r="F96" s="18">
        <v>232</v>
      </c>
      <c r="G96" s="46" t="s">
        <v>41</v>
      </c>
      <c r="H96" s="67"/>
      <c r="I96" s="67">
        <v>700000</v>
      </c>
      <c r="J96" s="67">
        <v>700000</v>
      </c>
      <c r="K96" s="67"/>
      <c r="L96" s="67"/>
      <c r="M96" s="67"/>
      <c r="N96" s="67"/>
      <c r="O96" s="67"/>
      <c r="P96" s="67"/>
      <c r="Q96" s="67"/>
      <c r="R96" s="67"/>
      <c r="S96" s="67"/>
      <c r="T96" s="54">
        <f t="shared" si="7"/>
        <v>1400000</v>
      </c>
      <c r="U96" s="54"/>
      <c r="V96" s="128"/>
      <c r="X96" s="33"/>
    </row>
    <row r="97" spans="1:24" s="5" customFormat="1" ht="21.75" customHeight="1">
      <c r="A97" s="113">
        <v>21</v>
      </c>
      <c r="B97" s="131">
        <v>11000</v>
      </c>
      <c r="C97" s="131">
        <v>5491698</v>
      </c>
      <c r="D97" s="145" t="s">
        <v>77</v>
      </c>
      <c r="E97" s="102" t="s">
        <v>38</v>
      </c>
      <c r="F97" s="21">
        <v>144</v>
      </c>
      <c r="G97" s="42" t="s">
        <v>18</v>
      </c>
      <c r="H97" s="72">
        <v>700000</v>
      </c>
      <c r="I97" s="72">
        <v>700000</v>
      </c>
      <c r="J97" s="72">
        <v>700000</v>
      </c>
      <c r="K97" s="72">
        <v>700000</v>
      </c>
      <c r="L97" s="72">
        <v>700000</v>
      </c>
      <c r="M97" s="72">
        <v>700000</v>
      </c>
      <c r="N97" s="72"/>
      <c r="O97" s="72">
        <v>900000</v>
      </c>
      <c r="P97" s="72">
        <v>900000</v>
      </c>
      <c r="Q97" s="72">
        <v>900000</v>
      </c>
      <c r="R97" s="72">
        <v>900000</v>
      </c>
      <c r="S97" s="72">
        <v>900000</v>
      </c>
      <c r="T97" s="56">
        <f t="shared" si="7"/>
        <v>8700000</v>
      </c>
      <c r="U97" s="56">
        <f t="shared" si="6"/>
        <v>725000</v>
      </c>
      <c r="V97" s="123">
        <f>SUM(T97:U99)</f>
        <v>9425000</v>
      </c>
      <c r="X97" s="33"/>
    </row>
    <row r="98" spans="1:24" s="5" customFormat="1" ht="21.75" customHeight="1">
      <c r="A98" s="114"/>
      <c r="B98" s="132"/>
      <c r="C98" s="132"/>
      <c r="D98" s="104"/>
      <c r="E98" s="104"/>
      <c r="F98" s="19">
        <v>113</v>
      </c>
      <c r="G98" s="26" t="s">
        <v>19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6">
        <f t="shared" si="7"/>
        <v>0</v>
      </c>
      <c r="U98" s="49">
        <f t="shared" si="6"/>
        <v>0</v>
      </c>
      <c r="V98" s="124"/>
      <c r="X98" s="33"/>
    </row>
    <row r="99" spans="1:24" s="5" customFormat="1" ht="21.75" customHeight="1" thickBot="1">
      <c r="A99" s="114"/>
      <c r="B99" s="132"/>
      <c r="C99" s="132"/>
      <c r="D99" s="104"/>
      <c r="E99" s="103"/>
      <c r="F99" s="19">
        <v>133</v>
      </c>
      <c r="G99" s="26" t="s">
        <v>21</v>
      </c>
      <c r="H99" s="50"/>
      <c r="I99" s="50"/>
      <c r="J99" s="50"/>
      <c r="K99" s="50"/>
      <c r="L99" s="50"/>
      <c r="M99" s="50"/>
      <c r="N99" s="50"/>
      <c r="O99" s="50"/>
      <c r="P99" s="50"/>
      <c r="Q99" s="83"/>
      <c r="R99" s="83"/>
      <c r="S99" s="83"/>
      <c r="T99" s="54">
        <f t="shared" si="7"/>
        <v>0</v>
      </c>
      <c r="U99" s="54">
        <f t="shared" si="6"/>
        <v>0</v>
      </c>
      <c r="V99" s="127"/>
      <c r="X99" s="33"/>
    </row>
    <row r="100" spans="1:24" s="5" customFormat="1" ht="21.75" customHeight="1">
      <c r="A100" s="113">
        <v>22</v>
      </c>
      <c r="B100" s="131">
        <v>12000</v>
      </c>
      <c r="C100" s="131">
        <v>5060831</v>
      </c>
      <c r="D100" s="145" t="s">
        <v>63</v>
      </c>
      <c r="E100" s="102" t="s">
        <v>38</v>
      </c>
      <c r="F100" s="21">
        <v>144</v>
      </c>
      <c r="G100" s="42" t="s">
        <v>18</v>
      </c>
      <c r="H100" s="63">
        <v>1300000</v>
      </c>
      <c r="I100" s="63">
        <v>1300000</v>
      </c>
      <c r="J100" s="63">
        <v>1300000</v>
      </c>
      <c r="K100" s="63">
        <v>1300000</v>
      </c>
      <c r="L100" s="63">
        <v>1300000</v>
      </c>
      <c r="M100" s="63">
        <v>1300000</v>
      </c>
      <c r="N100" s="63">
        <v>1300000</v>
      </c>
      <c r="O100" s="63">
        <v>1300000</v>
      </c>
      <c r="P100" s="63">
        <v>1300000</v>
      </c>
      <c r="Q100" s="63">
        <v>1300000</v>
      </c>
      <c r="R100" s="63">
        <v>1300000</v>
      </c>
      <c r="S100" s="63">
        <v>1300000</v>
      </c>
      <c r="T100" s="56">
        <f t="shared" si="7"/>
        <v>15600000</v>
      </c>
      <c r="U100" s="56">
        <f t="shared" si="6"/>
        <v>1300000</v>
      </c>
      <c r="V100" s="123">
        <f>SUM(T100:U103)</f>
        <v>16900000</v>
      </c>
      <c r="X100" s="33"/>
    </row>
    <row r="101" spans="1:24" s="5" customFormat="1" ht="21.75" customHeight="1">
      <c r="A101" s="114"/>
      <c r="B101" s="132"/>
      <c r="C101" s="132"/>
      <c r="D101" s="104"/>
      <c r="E101" s="104"/>
      <c r="F101" s="19">
        <v>123</v>
      </c>
      <c r="G101" s="26" t="s">
        <v>23</v>
      </c>
      <c r="H101" s="77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56">
        <f t="shared" si="7"/>
        <v>0</v>
      </c>
      <c r="U101" s="49">
        <f t="shared" si="6"/>
        <v>0</v>
      </c>
      <c r="V101" s="124"/>
      <c r="X101" s="33"/>
    </row>
    <row r="102" spans="1:24" s="5" customFormat="1" ht="21.75" customHeight="1">
      <c r="A102" s="114"/>
      <c r="B102" s="132"/>
      <c r="C102" s="132"/>
      <c r="D102" s="104"/>
      <c r="E102" s="104"/>
      <c r="F102" s="19">
        <v>131</v>
      </c>
      <c r="G102" s="26" t="s">
        <v>25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56">
        <f t="shared" si="7"/>
        <v>0</v>
      </c>
      <c r="U102" s="49"/>
      <c r="V102" s="124"/>
      <c r="X102" s="33"/>
    </row>
    <row r="103" spans="1:24" s="5" customFormat="1" ht="21.75" customHeight="1" thickBot="1">
      <c r="A103" s="115"/>
      <c r="B103" s="146"/>
      <c r="C103" s="146"/>
      <c r="D103" s="147"/>
      <c r="E103" s="103"/>
      <c r="F103" s="19">
        <v>133</v>
      </c>
      <c r="G103" s="26" t="s">
        <v>21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67"/>
      <c r="R103" s="67"/>
      <c r="S103" s="67"/>
      <c r="T103" s="54">
        <f t="shared" si="7"/>
        <v>0</v>
      </c>
      <c r="U103" s="54">
        <f t="shared" si="6"/>
        <v>0</v>
      </c>
      <c r="V103" s="127"/>
      <c r="X103" s="33"/>
    </row>
    <row r="104" spans="1:24" s="5" customFormat="1" ht="21.75" customHeight="1">
      <c r="A104" s="111">
        <v>23</v>
      </c>
      <c r="B104" s="111">
        <v>12000</v>
      </c>
      <c r="C104" s="129">
        <v>4303085</v>
      </c>
      <c r="D104" s="105" t="s">
        <v>64</v>
      </c>
      <c r="E104" s="102" t="s">
        <v>38</v>
      </c>
      <c r="F104" s="21">
        <v>144</v>
      </c>
      <c r="G104" s="42" t="s">
        <v>32</v>
      </c>
      <c r="H104" s="68">
        <v>1400000</v>
      </c>
      <c r="I104" s="68">
        <v>1400000</v>
      </c>
      <c r="J104" s="68">
        <v>1400000</v>
      </c>
      <c r="K104" s="68">
        <v>1400000</v>
      </c>
      <c r="L104" s="68">
        <v>1400000</v>
      </c>
      <c r="M104" s="68">
        <v>1400000</v>
      </c>
      <c r="N104" s="68">
        <v>1400000</v>
      </c>
      <c r="O104" s="68">
        <v>1400000</v>
      </c>
      <c r="P104" s="68">
        <v>1400000</v>
      </c>
      <c r="Q104" s="68">
        <v>1400000</v>
      </c>
      <c r="R104" s="68">
        <v>1400000</v>
      </c>
      <c r="S104" s="68">
        <v>1400000</v>
      </c>
      <c r="T104" s="56">
        <f t="shared" si="7"/>
        <v>16800000</v>
      </c>
      <c r="U104" s="56">
        <f t="shared" si="6"/>
        <v>1400000</v>
      </c>
      <c r="V104" s="128">
        <v>18200000</v>
      </c>
      <c r="X104" s="33"/>
    </row>
    <row r="105" spans="1:24" s="5" customFormat="1" ht="21.75" customHeight="1">
      <c r="A105" s="111"/>
      <c r="B105" s="111"/>
      <c r="C105" s="129"/>
      <c r="D105" s="105"/>
      <c r="E105" s="104"/>
      <c r="F105" s="19">
        <v>123</v>
      </c>
      <c r="G105" s="26" t="s">
        <v>23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56">
        <f aca="true" t="shared" si="8" ref="T105:T151">SUM(H105:S105)</f>
        <v>0</v>
      </c>
      <c r="U105" s="49">
        <f t="shared" si="6"/>
        <v>0</v>
      </c>
      <c r="V105" s="128"/>
      <c r="X105" s="33"/>
    </row>
    <row r="106" spans="1:24" s="5" customFormat="1" ht="21.75" customHeight="1" thickBot="1">
      <c r="A106" s="111"/>
      <c r="B106" s="111"/>
      <c r="C106" s="129"/>
      <c r="D106" s="105"/>
      <c r="E106" s="103"/>
      <c r="F106" s="19">
        <v>133</v>
      </c>
      <c r="G106" s="46" t="s">
        <v>21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67"/>
      <c r="T106" s="54">
        <f t="shared" si="8"/>
        <v>0</v>
      </c>
      <c r="U106" s="54">
        <f t="shared" si="6"/>
        <v>0</v>
      </c>
      <c r="V106" s="128"/>
      <c r="X106" s="33"/>
    </row>
    <row r="107" spans="1:24" s="5" customFormat="1" ht="21.75" customHeight="1">
      <c r="A107" s="111">
        <v>24</v>
      </c>
      <c r="B107" s="111">
        <v>12000</v>
      </c>
      <c r="C107" s="129">
        <v>4207736</v>
      </c>
      <c r="D107" s="105" t="s">
        <v>65</v>
      </c>
      <c r="E107" s="102" t="s">
        <v>38</v>
      </c>
      <c r="F107" s="21">
        <v>144</v>
      </c>
      <c r="G107" s="26" t="s">
        <v>32</v>
      </c>
      <c r="H107" s="48">
        <v>900000</v>
      </c>
      <c r="I107" s="48">
        <v>900000</v>
      </c>
      <c r="J107" s="48">
        <v>900000</v>
      </c>
      <c r="K107" s="48">
        <v>900000</v>
      </c>
      <c r="L107" s="48">
        <v>900000</v>
      </c>
      <c r="M107" s="48">
        <v>900000</v>
      </c>
      <c r="N107" s="48">
        <v>900000</v>
      </c>
      <c r="O107" s="48">
        <v>900000</v>
      </c>
      <c r="P107" s="48">
        <v>900000</v>
      </c>
      <c r="Q107" s="48">
        <v>900000</v>
      </c>
      <c r="R107" s="48">
        <v>900000</v>
      </c>
      <c r="S107" s="48">
        <v>900000</v>
      </c>
      <c r="T107" s="56">
        <f t="shared" si="8"/>
        <v>10800000</v>
      </c>
      <c r="U107" s="56">
        <f t="shared" si="6"/>
        <v>900000</v>
      </c>
      <c r="V107" s="123">
        <v>11700000</v>
      </c>
      <c r="X107" s="33"/>
    </row>
    <row r="108" spans="1:24" s="5" customFormat="1" ht="21.75" customHeight="1">
      <c r="A108" s="111"/>
      <c r="B108" s="111"/>
      <c r="C108" s="129"/>
      <c r="D108" s="105"/>
      <c r="E108" s="104"/>
      <c r="F108" s="19">
        <v>122</v>
      </c>
      <c r="G108" s="26" t="s">
        <v>35</v>
      </c>
      <c r="H108" s="77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56">
        <f>SUM(H108:S108)</f>
        <v>0</v>
      </c>
      <c r="U108" s="56">
        <f>T108/12</f>
        <v>0</v>
      </c>
      <c r="V108" s="124"/>
      <c r="X108" s="33"/>
    </row>
    <row r="109" spans="1:24" s="5" customFormat="1" ht="21.75" customHeight="1">
      <c r="A109" s="111"/>
      <c r="B109" s="111"/>
      <c r="C109" s="129"/>
      <c r="D109" s="105"/>
      <c r="E109" s="104"/>
      <c r="F109" s="19">
        <v>123</v>
      </c>
      <c r="G109" s="26" t="s">
        <v>23</v>
      </c>
      <c r="H109" s="77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56">
        <f t="shared" si="8"/>
        <v>0</v>
      </c>
      <c r="U109" s="56">
        <f t="shared" si="6"/>
        <v>0</v>
      </c>
      <c r="V109" s="124"/>
      <c r="X109" s="33"/>
    </row>
    <row r="110" spans="1:24" s="5" customFormat="1" ht="21.75" customHeight="1">
      <c r="A110" s="111"/>
      <c r="B110" s="111"/>
      <c r="C110" s="129"/>
      <c r="D110" s="105"/>
      <c r="E110" s="104"/>
      <c r="F110" s="19">
        <v>131</v>
      </c>
      <c r="G110" s="26" t="s">
        <v>25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56">
        <f t="shared" si="8"/>
        <v>0</v>
      </c>
      <c r="U110" s="49"/>
      <c r="V110" s="124"/>
      <c r="X110" s="33"/>
    </row>
    <row r="111" spans="1:24" s="5" customFormat="1" ht="21.75" customHeight="1" thickBot="1">
      <c r="A111" s="111"/>
      <c r="B111" s="111"/>
      <c r="C111" s="129"/>
      <c r="D111" s="105"/>
      <c r="E111" s="103"/>
      <c r="F111" s="19">
        <v>131</v>
      </c>
      <c r="G111" s="41" t="s">
        <v>30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48"/>
      <c r="R111" s="48"/>
      <c r="S111" s="48"/>
      <c r="T111" s="56">
        <f t="shared" si="8"/>
        <v>0</v>
      </c>
      <c r="U111" s="49"/>
      <c r="V111" s="125"/>
      <c r="X111" s="33"/>
    </row>
    <row r="112" spans="1:24" s="5" customFormat="1" ht="21.75" customHeight="1">
      <c r="A112" s="111">
        <v>25</v>
      </c>
      <c r="B112" s="111">
        <f>'[1]SUELDO OCTUBRE'!$B$31</f>
        <v>13000</v>
      </c>
      <c r="C112" s="129">
        <v>5651610</v>
      </c>
      <c r="D112" s="105" t="s">
        <v>66</v>
      </c>
      <c r="E112" s="102" t="s">
        <v>38</v>
      </c>
      <c r="F112" s="21">
        <v>144</v>
      </c>
      <c r="G112" s="26" t="s">
        <v>32</v>
      </c>
      <c r="H112" s="48">
        <v>1000000</v>
      </c>
      <c r="I112" s="48">
        <v>1000000</v>
      </c>
      <c r="J112" s="48">
        <v>1000000</v>
      </c>
      <c r="K112" s="48">
        <v>1000000</v>
      </c>
      <c r="L112" s="48">
        <v>1000000</v>
      </c>
      <c r="M112" s="48">
        <v>1000000</v>
      </c>
      <c r="N112" s="48">
        <v>1000000</v>
      </c>
      <c r="O112" s="48">
        <v>1000000</v>
      </c>
      <c r="P112" s="48">
        <v>1000000</v>
      </c>
      <c r="Q112" s="48">
        <v>1000000</v>
      </c>
      <c r="R112" s="48">
        <v>1000000</v>
      </c>
      <c r="S112" s="48">
        <v>1000000</v>
      </c>
      <c r="T112" s="56">
        <f t="shared" si="8"/>
        <v>12000000</v>
      </c>
      <c r="U112" s="56">
        <f t="shared" si="6"/>
        <v>1000000</v>
      </c>
      <c r="V112" s="94">
        <v>13000000</v>
      </c>
      <c r="X112" s="33"/>
    </row>
    <row r="113" spans="1:24" s="5" customFormat="1" ht="21.75" customHeight="1">
      <c r="A113" s="111"/>
      <c r="B113" s="111"/>
      <c r="C113" s="129"/>
      <c r="D113" s="105"/>
      <c r="E113" s="104"/>
      <c r="F113" s="15">
        <v>123</v>
      </c>
      <c r="G113" s="41" t="s">
        <v>23</v>
      </c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56">
        <f t="shared" si="8"/>
        <v>0</v>
      </c>
      <c r="U113" s="49">
        <f t="shared" si="6"/>
        <v>0</v>
      </c>
      <c r="V113" s="92"/>
      <c r="X113" s="33"/>
    </row>
    <row r="114" spans="1:24" s="5" customFormat="1" ht="21.75" customHeight="1">
      <c r="A114" s="111"/>
      <c r="B114" s="111"/>
      <c r="C114" s="129"/>
      <c r="D114" s="105"/>
      <c r="E114" s="104"/>
      <c r="F114" s="15">
        <v>133</v>
      </c>
      <c r="G114" s="41" t="s">
        <v>21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9"/>
      <c r="R114" s="49"/>
      <c r="S114" s="49"/>
      <c r="T114" s="49">
        <f t="shared" si="8"/>
        <v>0</v>
      </c>
      <c r="U114" s="49">
        <f t="shared" si="6"/>
        <v>0</v>
      </c>
      <c r="V114" s="92"/>
      <c r="X114" s="33"/>
    </row>
    <row r="115" spans="1:24" s="5" customFormat="1" ht="21.75" customHeight="1" thickBot="1">
      <c r="A115" s="111"/>
      <c r="B115" s="111"/>
      <c r="C115" s="129"/>
      <c r="D115" s="105"/>
      <c r="E115" s="103"/>
      <c r="F115" s="18">
        <v>232</v>
      </c>
      <c r="G115" s="26" t="s">
        <v>20</v>
      </c>
      <c r="H115" s="64"/>
      <c r="I115" s="64">
        <v>1250000</v>
      </c>
      <c r="J115" s="64">
        <v>250000</v>
      </c>
      <c r="K115" s="64"/>
      <c r="L115" s="64"/>
      <c r="M115" s="64"/>
      <c r="N115" s="64"/>
      <c r="O115" s="64"/>
      <c r="P115" s="64"/>
      <c r="Q115" s="65"/>
      <c r="R115" s="65"/>
      <c r="S115" s="65">
        <v>250000</v>
      </c>
      <c r="T115" s="65">
        <f t="shared" si="8"/>
        <v>1750000</v>
      </c>
      <c r="U115" s="65"/>
      <c r="V115" s="93"/>
      <c r="X115" s="33"/>
    </row>
    <row r="116" spans="1:26" s="5" customFormat="1" ht="21.75" customHeight="1">
      <c r="A116" s="111">
        <v>26</v>
      </c>
      <c r="B116" s="129">
        <v>14000</v>
      </c>
      <c r="C116" s="129">
        <v>5656292</v>
      </c>
      <c r="D116" s="105" t="s">
        <v>67</v>
      </c>
      <c r="E116" s="102" t="s">
        <v>38</v>
      </c>
      <c r="F116" s="21">
        <v>144</v>
      </c>
      <c r="G116" s="42" t="s">
        <v>32</v>
      </c>
      <c r="H116" s="48">
        <v>1200000</v>
      </c>
      <c r="I116" s="48">
        <v>1200000</v>
      </c>
      <c r="J116" s="48">
        <v>1200000</v>
      </c>
      <c r="K116" s="48">
        <v>1200000</v>
      </c>
      <c r="L116" s="48">
        <v>1200000</v>
      </c>
      <c r="M116" s="48">
        <v>1200000</v>
      </c>
      <c r="N116" s="48">
        <v>1200000</v>
      </c>
      <c r="O116" s="48">
        <v>1200000</v>
      </c>
      <c r="P116" s="48">
        <v>1200000</v>
      </c>
      <c r="Q116" s="48">
        <v>1200000</v>
      </c>
      <c r="R116" s="48">
        <v>1200000</v>
      </c>
      <c r="S116" s="48">
        <v>1200000</v>
      </c>
      <c r="T116" s="56">
        <f t="shared" si="8"/>
        <v>14400000</v>
      </c>
      <c r="U116" s="56">
        <f t="shared" si="6"/>
        <v>1200000</v>
      </c>
      <c r="V116" s="126">
        <f>SUM(T112:U115)</f>
        <v>14750000</v>
      </c>
      <c r="X116" s="33"/>
      <c r="Z116" s="33"/>
    </row>
    <row r="117" spans="1:26" s="5" customFormat="1" ht="21.75" customHeight="1" thickBot="1">
      <c r="A117" s="111"/>
      <c r="B117" s="129"/>
      <c r="C117" s="129"/>
      <c r="D117" s="105"/>
      <c r="E117" s="103"/>
      <c r="F117" s="19">
        <v>232</v>
      </c>
      <c r="G117" s="26" t="s">
        <v>41</v>
      </c>
      <c r="H117" s="83">
        <v>150000</v>
      </c>
      <c r="I117" s="83"/>
      <c r="J117" s="83"/>
      <c r="K117" s="83"/>
      <c r="L117" s="83"/>
      <c r="M117" s="83"/>
      <c r="N117" s="83"/>
      <c r="O117" s="83"/>
      <c r="P117" s="50"/>
      <c r="Q117" s="54"/>
      <c r="R117" s="54"/>
      <c r="S117" s="83"/>
      <c r="T117" s="54">
        <f t="shared" si="8"/>
        <v>150000</v>
      </c>
      <c r="U117" s="54"/>
      <c r="V117" s="124"/>
      <c r="X117" s="33"/>
      <c r="Z117" s="33"/>
    </row>
    <row r="118" spans="1:26" s="5" customFormat="1" ht="21.75" customHeight="1">
      <c r="A118" s="113">
        <v>27</v>
      </c>
      <c r="B118" s="131">
        <f>'[1]SUELDO OCTUBRE'!$B$42</f>
        <v>14000</v>
      </c>
      <c r="C118" s="131">
        <v>2092651</v>
      </c>
      <c r="D118" s="145" t="s">
        <v>68</v>
      </c>
      <c r="E118" s="102" t="s">
        <v>38</v>
      </c>
      <c r="F118" s="21">
        <v>144</v>
      </c>
      <c r="G118" s="42" t="s">
        <v>18</v>
      </c>
      <c r="H118" s="48">
        <v>250000</v>
      </c>
      <c r="I118" s="48">
        <v>250000</v>
      </c>
      <c r="J118" s="48">
        <v>250000</v>
      </c>
      <c r="K118" s="48">
        <v>250000</v>
      </c>
      <c r="L118" s="48">
        <v>250000</v>
      </c>
      <c r="M118" s="48">
        <v>250000</v>
      </c>
      <c r="N118" s="48">
        <v>250000</v>
      </c>
      <c r="O118" s="48">
        <v>250000</v>
      </c>
      <c r="P118" s="48">
        <v>250000</v>
      </c>
      <c r="Q118" s="48">
        <v>250000</v>
      </c>
      <c r="R118" s="48">
        <v>250000</v>
      </c>
      <c r="S118" s="48">
        <v>250000</v>
      </c>
      <c r="T118" s="56">
        <f t="shared" si="8"/>
        <v>3000000</v>
      </c>
      <c r="U118" s="56">
        <f t="shared" si="6"/>
        <v>250000</v>
      </c>
      <c r="V118" s="123">
        <v>3250000</v>
      </c>
      <c r="X118" s="33"/>
      <c r="Z118" s="33"/>
    </row>
    <row r="119" spans="1:24" s="5" customFormat="1" ht="21.75" customHeight="1">
      <c r="A119" s="114"/>
      <c r="B119" s="132"/>
      <c r="C119" s="132"/>
      <c r="D119" s="104"/>
      <c r="E119" s="104"/>
      <c r="F119" s="19">
        <v>123</v>
      </c>
      <c r="G119" s="26" t="s">
        <v>23</v>
      </c>
      <c r="H119" s="68"/>
      <c r="I119" s="68"/>
      <c r="J119" s="68"/>
      <c r="K119" s="68"/>
      <c r="L119" s="68"/>
      <c r="M119" s="68"/>
      <c r="N119" s="68"/>
      <c r="O119" s="68"/>
      <c r="P119" s="68"/>
      <c r="Q119" s="56"/>
      <c r="R119" s="56"/>
      <c r="S119" s="56"/>
      <c r="T119" s="56">
        <f t="shared" si="8"/>
        <v>0</v>
      </c>
      <c r="U119" s="49">
        <f t="shared" si="6"/>
        <v>0</v>
      </c>
      <c r="V119" s="124"/>
      <c r="X119" s="33"/>
    </row>
    <row r="120" spans="1:24" s="5" customFormat="1" ht="21.75" customHeight="1">
      <c r="A120" s="114"/>
      <c r="B120" s="132"/>
      <c r="C120" s="132"/>
      <c r="D120" s="104"/>
      <c r="E120" s="104"/>
      <c r="F120" s="19">
        <v>131</v>
      </c>
      <c r="G120" s="26" t="s">
        <v>25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56"/>
      <c r="R120" s="56"/>
      <c r="S120" s="56"/>
      <c r="T120" s="56">
        <f t="shared" si="8"/>
        <v>0</v>
      </c>
      <c r="U120" s="49"/>
      <c r="V120" s="124"/>
      <c r="X120" s="33"/>
    </row>
    <row r="121" spans="1:24" s="5" customFormat="1" ht="21.75" customHeight="1">
      <c r="A121" s="114"/>
      <c r="B121" s="132"/>
      <c r="C121" s="132"/>
      <c r="D121" s="104"/>
      <c r="E121" s="104"/>
      <c r="F121" s="19">
        <v>133</v>
      </c>
      <c r="G121" s="26" t="s">
        <v>21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6">
        <f t="shared" si="8"/>
        <v>0</v>
      </c>
      <c r="U121" s="49">
        <f t="shared" si="6"/>
        <v>0</v>
      </c>
      <c r="V121" s="124"/>
      <c r="X121" s="33"/>
    </row>
    <row r="122" spans="1:24" s="5" customFormat="1" ht="21.75" customHeight="1" thickBot="1">
      <c r="A122" s="114"/>
      <c r="B122" s="132"/>
      <c r="C122" s="132"/>
      <c r="D122" s="104"/>
      <c r="E122" s="103"/>
      <c r="F122" s="18">
        <v>232</v>
      </c>
      <c r="G122" s="46" t="s">
        <v>20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54">
        <f t="shared" si="8"/>
        <v>0</v>
      </c>
      <c r="U122" s="54">
        <f t="shared" si="6"/>
        <v>0</v>
      </c>
      <c r="V122" s="127"/>
      <c r="X122" s="33"/>
    </row>
    <row r="123" spans="1:24" s="5" customFormat="1" ht="21.75" customHeight="1">
      <c r="A123" s="111">
        <v>28</v>
      </c>
      <c r="B123" s="111">
        <f>'[1]SUELDO OCTUBRE'!$B$39</f>
        <v>14000</v>
      </c>
      <c r="C123" s="133">
        <v>5586980</v>
      </c>
      <c r="D123" s="105" t="s">
        <v>69</v>
      </c>
      <c r="E123" s="102" t="s">
        <v>38</v>
      </c>
      <c r="F123" s="21">
        <v>144</v>
      </c>
      <c r="G123" s="42" t="s">
        <v>18</v>
      </c>
      <c r="H123" s="48">
        <v>800000</v>
      </c>
      <c r="I123" s="48">
        <v>800000</v>
      </c>
      <c r="J123" s="48">
        <v>800000</v>
      </c>
      <c r="K123" s="48">
        <v>800000</v>
      </c>
      <c r="L123" s="48">
        <v>800000</v>
      </c>
      <c r="M123" s="48">
        <v>800000</v>
      </c>
      <c r="N123" s="48">
        <v>800000</v>
      </c>
      <c r="O123" s="48">
        <v>800000</v>
      </c>
      <c r="P123" s="48">
        <v>800000</v>
      </c>
      <c r="Q123" s="48">
        <v>800000</v>
      </c>
      <c r="R123" s="48">
        <v>800000</v>
      </c>
      <c r="S123" s="48">
        <v>800000</v>
      </c>
      <c r="T123" s="56">
        <f t="shared" si="8"/>
        <v>9600000</v>
      </c>
      <c r="U123" s="56">
        <f t="shared" si="6"/>
        <v>800000</v>
      </c>
      <c r="V123" s="123">
        <v>10400000</v>
      </c>
      <c r="X123" s="33"/>
    </row>
    <row r="124" spans="1:24" s="5" customFormat="1" ht="21.75" customHeight="1">
      <c r="A124" s="111"/>
      <c r="B124" s="111"/>
      <c r="C124" s="133"/>
      <c r="D124" s="105"/>
      <c r="E124" s="104"/>
      <c r="F124" s="19">
        <v>113</v>
      </c>
      <c r="G124" s="26" t="s">
        <v>19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6">
        <f t="shared" si="8"/>
        <v>0</v>
      </c>
      <c r="U124" s="49">
        <f t="shared" si="6"/>
        <v>0</v>
      </c>
      <c r="V124" s="124"/>
      <c r="X124" s="33"/>
    </row>
    <row r="125" spans="1:24" s="5" customFormat="1" ht="21.75" customHeight="1">
      <c r="A125" s="111"/>
      <c r="B125" s="111"/>
      <c r="C125" s="133"/>
      <c r="D125" s="105"/>
      <c r="E125" s="104"/>
      <c r="F125" s="19">
        <v>131</v>
      </c>
      <c r="G125" s="26" t="s">
        <v>25</v>
      </c>
      <c r="H125" s="63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>
        <f t="shared" si="8"/>
        <v>0</v>
      </c>
      <c r="U125" s="49"/>
      <c r="V125" s="124"/>
      <c r="X125" s="33"/>
    </row>
    <row r="126" spans="1:29" s="5" customFormat="1" ht="21.75" customHeight="1">
      <c r="A126" s="111"/>
      <c r="B126" s="111"/>
      <c r="C126" s="133"/>
      <c r="D126" s="105"/>
      <c r="E126" s="104"/>
      <c r="F126" s="19">
        <v>133</v>
      </c>
      <c r="G126" s="26" t="s">
        <v>21</v>
      </c>
      <c r="H126" s="86"/>
      <c r="I126" s="86"/>
      <c r="J126" s="86"/>
      <c r="K126" s="86"/>
      <c r="L126" s="86"/>
      <c r="M126" s="86"/>
      <c r="N126" s="86"/>
      <c r="O126" s="86"/>
      <c r="P126" s="48"/>
      <c r="Q126" s="48"/>
      <c r="R126" s="48"/>
      <c r="S126" s="68"/>
      <c r="T126" s="56">
        <f t="shared" si="8"/>
        <v>0</v>
      </c>
      <c r="U126" s="49">
        <f t="shared" si="6"/>
        <v>0</v>
      </c>
      <c r="V126" s="124"/>
      <c r="X126" s="33"/>
      <c r="AA126" s="134"/>
      <c r="AB126" s="135"/>
      <c r="AC126" s="135"/>
    </row>
    <row r="127" spans="1:24" s="5" customFormat="1" ht="21.75" customHeight="1" thickBot="1">
      <c r="A127" s="111"/>
      <c r="B127" s="111"/>
      <c r="C127" s="133"/>
      <c r="D127" s="105"/>
      <c r="E127" s="103"/>
      <c r="F127" s="19">
        <v>232</v>
      </c>
      <c r="G127" s="26" t="s">
        <v>20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5">
        <f t="shared" si="8"/>
        <v>0</v>
      </c>
      <c r="U127" s="54">
        <f t="shared" si="6"/>
        <v>0</v>
      </c>
      <c r="V127" s="124"/>
      <c r="X127" s="33"/>
    </row>
    <row r="128" spans="1:24" s="5" customFormat="1" ht="21.75" customHeight="1">
      <c r="A128" s="111">
        <v>29</v>
      </c>
      <c r="B128" s="129">
        <v>14000</v>
      </c>
      <c r="C128" s="129">
        <v>5586987</v>
      </c>
      <c r="D128" s="105" t="s">
        <v>70</v>
      </c>
      <c r="E128" s="102" t="s">
        <v>38</v>
      </c>
      <c r="F128" s="21">
        <v>144</v>
      </c>
      <c r="G128" s="42" t="s">
        <v>32</v>
      </c>
      <c r="H128" s="48">
        <v>910000</v>
      </c>
      <c r="I128" s="48">
        <v>910000</v>
      </c>
      <c r="J128" s="48">
        <v>910000</v>
      </c>
      <c r="K128" s="48">
        <v>910000</v>
      </c>
      <c r="L128" s="48">
        <v>910000</v>
      </c>
      <c r="M128" s="48">
        <v>910000</v>
      </c>
      <c r="N128" s="48">
        <v>910000</v>
      </c>
      <c r="O128" s="48">
        <v>910000</v>
      </c>
      <c r="P128" s="48">
        <v>910000</v>
      </c>
      <c r="Q128" s="48">
        <v>910000</v>
      </c>
      <c r="R128" s="48">
        <v>910000</v>
      </c>
      <c r="S128" s="48">
        <v>910000</v>
      </c>
      <c r="T128" s="56">
        <f t="shared" si="8"/>
        <v>10920000</v>
      </c>
      <c r="U128" s="56">
        <f t="shared" si="6"/>
        <v>910000</v>
      </c>
      <c r="V128" s="128">
        <f>SUM(T128:U132)</f>
        <v>11830000</v>
      </c>
      <c r="X128" s="33"/>
    </row>
    <row r="129" spans="1:24" s="5" customFormat="1" ht="21.75" customHeight="1">
      <c r="A129" s="111"/>
      <c r="B129" s="129"/>
      <c r="C129" s="129"/>
      <c r="D129" s="105"/>
      <c r="E129" s="104"/>
      <c r="F129" s="19">
        <v>123</v>
      </c>
      <c r="G129" s="26" t="s">
        <v>23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56">
        <f t="shared" si="8"/>
        <v>0</v>
      </c>
      <c r="U129" s="49">
        <f t="shared" si="6"/>
        <v>0</v>
      </c>
      <c r="V129" s="128"/>
      <c r="X129" s="33"/>
    </row>
    <row r="130" spans="1:24" s="5" customFormat="1" ht="21.75" customHeight="1">
      <c r="A130" s="111"/>
      <c r="B130" s="129"/>
      <c r="C130" s="129"/>
      <c r="D130" s="105"/>
      <c r="E130" s="104"/>
      <c r="F130" s="19">
        <v>125</v>
      </c>
      <c r="G130" s="26" t="s">
        <v>31</v>
      </c>
      <c r="H130" s="77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56">
        <f t="shared" si="8"/>
        <v>0</v>
      </c>
      <c r="U130" s="49">
        <f t="shared" si="6"/>
        <v>0</v>
      </c>
      <c r="V130" s="128"/>
      <c r="X130" s="33"/>
    </row>
    <row r="131" spans="1:24" s="5" customFormat="1" ht="21.75" customHeight="1">
      <c r="A131" s="111"/>
      <c r="B131" s="129"/>
      <c r="C131" s="129"/>
      <c r="D131" s="105"/>
      <c r="E131" s="104"/>
      <c r="F131" s="19">
        <v>131</v>
      </c>
      <c r="G131" s="26" t="s">
        <v>25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56">
        <f t="shared" si="8"/>
        <v>0</v>
      </c>
      <c r="U131" s="49"/>
      <c r="V131" s="128"/>
      <c r="X131" s="33"/>
    </row>
    <row r="132" spans="1:24" s="5" customFormat="1" ht="21.75" customHeight="1" thickBot="1">
      <c r="A132" s="111"/>
      <c r="B132" s="129"/>
      <c r="C132" s="129"/>
      <c r="D132" s="105"/>
      <c r="E132" s="103"/>
      <c r="F132" s="19">
        <v>131</v>
      </c>
      <c r="G132" s="26" t="s">
        <v>26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67"/>
      <c r="T132" s="65">
        <f t="shared" si="8"/>
        <v>0</v>
      </c>
      <c r="U132" s="54"/>
      <c r="V132" s="128"/>
      <c r="X132" s="33"/>
    </row>
    <row r="133" spans="1:24" s="5" customFormat="1" ht="21.75" customHeight="1">
      <c r="A133" s="111">
        <v>30</v>
      </c>
      <c r="B133" s="129">
        <v>14000</v>
      </c>
      <c r="C133" s="129">
        <v>6820656</v>
      </c>
      <c r="D133" s="105" t="s">
        <v>71</v>
      </c>
      <c r="E133" s="102" t="s">
        <v>38</v>
      </c>
      <c r="F133" s="21">
        <v>144</v>
      </c>
      <c r="G133" s="42" t="s">
        <v>18</v>
      </c>
      <c r="H133" s="48">
        <v>1100000</v>
      </c>
      <c r="I133" s="48">
        <v>1100000</v>
      </c>
      <c r="J133" s="48">
        <v>1100000</v>
      </c>
      <c r="K133" s="48">
        <v>1100000</v>
      </c>
      <c r="L133" s="48">
        <v>1100000</v>
      </c>
      <c r="M133" s="48">
        <v>1100000</v>
      </c>
      <c r="N133" s="48">
        <v>1100000</v>
      </c>
      <c r="O133" s="48">
        <v>1100000</v>
      </c>
      <c r="P133" s="48">
        <v>1100000</v>
      </c>
      <c r="Q133" s="48">
        <v>1100000</v>
      </c>
      <c r="R133" s="48">
        <v>1100000</v>
      </c>
      <c r="S133" s="48">
        <v>1100000</v>
      </c>
      <c r="T133" s="56">
        <f t="shared" si="8"/>
        <v>13200000</v>
      </c>
      <c r="U133" s="56">
        <f t="shared" si="6"/>
        <v>1100000</v>
      </c>
      <c r="V133" s="123">
        <v>14300000</v>
      </c>
      <c r="X133" s="33"/>
    </row>
    <row r="134" spans="1:24" s="5" customFormat="1" ht="21.75" customHeight="1" thickBot="1">
      <c r="A134" s="111"/>
      <c r="B134" s="129"/>
      <c r="C134" s="129"/>
      <c r="D134" s="105"/>
      <c r="E134" s="103"/>
      <c r="F134" s="19">
        <v>133</v>
      </c>
      <c r="G134" s="43" t="s">
        <v>21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67"/>
      <c r="T134" s="54">
        <f t="shared" si="8"/>
        <v>0</v>
      </c>
      <c r="U134" s="54">
        <f t="shared" si="6"/>
        <v>0</v>
      </c>
      <c r="V134" s="124"/>
      <c r="X134" s="33"/>
    </row>
    <row r="135" spans="1:24" s="5" customFormat="1" ht="21.75" customHeight="1">
      <c r="A135" s="111">
        <v>31</v>
      </c>
      <c r="B135" s="111">
        <v>15000</v>
      </c>
      <c r="C135" s="129">
        <v>3776842</v>
      </c>
      <c r="D135" s="105" t="s">
        <v>72</v>
      </c>
      <c r="E135" s="102" t="s">
        <v>38</v>
      </c>
      <c r="F135" s="21">
        <v>144</v>
      </c>
      <c r="G135" s="26" t="s">
        <v>18</v>
      </c>
      <c r="H135" s="63">
        <v>1600000</v>
      </c>
      <c r="I135" s="63">
        <v>1600000</v>
      </c>
      <c r="J135" s="63">
        <v>1600000</v>
      </c>
      <c r="K135" s="63">
        <v>1600000</v>
      </c>
      <c r="L135" s="63">
        <v>1600000</v>
      </c>
      <c r="M135" s="63">
        <v>1600000</v>
      </c>
      <c r="N135" s="63">
        <v>1600000</v>
      </c>
      <c r="O135" s="63">
        <v>1600000</v>
      </c>
      <c r="P135" s="63">
        <v>1600000</v>
      </c>
      <c r="Q135" s="63">
        <v>1600000</v>
      </c>
      <c r="R135" s="63">
        <v>1600000</v>
      </c>
      <c r="S135" s="63">
        <v>1600000</v>
      </c>
      <c r="T135" s="56">
        <f t="shared" si="8"/>
        <v>19200000</v>
      </c>
      <c r="U135" s="56">
        <f t="shared" si="6"/>
        <v>1600000</v>
      </c>
      <c r="V135" s="128">
        <v>20800000</v>
      </c>
      <c r="X135" s="33"/>
    </row>
    <row r="136" spans="1:24" s="5" customFormat="1" ht="21.75" customHeight="1">
      <c r="A136" s="111"/>
      <c r="B136" s="111"/>
      <c r="C136" s="129"/>
      <c r="D136" s="105"/>
      <c r="E136" s="104"/>
      <c r="F136" s="19">
        <v>131</v>
      </c>
      <c r="G136" s="26" t="s">
        <v>25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56">
        <f t="shared" si="8"/>
        <v>0</v>
      </c>
      <c r="U136" s="49"/>
      <c r="V136" s="128"/>
      <c r="X136" s="33"/>
    </row>
    <row r="137" spans="1:24" s="5" customFormat="1" ht="21.75" customHeight="1">
      <c r="A137" s="111"/>
      <c r="B137" s="111"/>
      <c r="C137" s="129"/>
      <c r="D137" s="105"/>
      <c r="E137" s="104"/>
      <c r="F137" s="19">
        <v>133</v>
      </c>
      <c r="G137" s="26" t="s">
        <v>21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63"/>
      <c r="R137" s="63"/>
      <c r="S137" s="72"/>
      <c r="T137" s="56">
        <f t="shared" si="8"/>
        <v>0</v>
      </c>
      <c r="U137" s="49">
        <f t="shared" si="6"/>
        <v>0</v>
      </c>
      <c r="V137" s="128"/>
      <c r="X137" s="33"/>
    </row>
    <row r="138" spans="1:24" s="5" customFormat="1" ht="21.75" customHeight="1">
      <c r="A138" s="111"/>
      <c r="B138" s="111"/>
      <c r="C138" s="129"/>
      <c r="D138" s="105"/>
      <c r="E138" s="104"/>
      <c r="F138" s="19">
        <v>134</v>
      </c>
      <c r="G138" s="26" t="s">
        <v>36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56">
        <f t="shared" si="8"/>
        <v>0</v>
      </c>
      <c r="U138" s="49"/>
      <c r="V138" s="128"/>
      <c r="X138" s="33"/>
    </row>
    <row r="139" spans="1:24" s="5" customFormat="1" ht="21.75" customHeight="1" thickBot="1">
      <c r="A139" s="111"/>
      <c r="B139" s="111"/>
      <c r="C139" s="129"/>
      <c r="D139" s="105"/>
      <c r="E139" s="103"/>
      <c r="F139" s="18">
        <v>232</v>
      </c>
      <c r="G139" s="43" t="s">
        <v>20</v>
      </c>
      <c r="H139" s="67"/>
      <c r="I139" s="67"/>
      <c r="J139" s="67"/>
      <c r="K139" s="67"/>
      <c r="L139" s="67"/>
      <c r="M139" s="67"/>
      <c r="N139" s="67"/>
      <c r="O139" s="67"/>
      <c r="P139" s="50"/>
      <c r="Q139" s="50"/>
      <c r="R139" s="67"/>
      <c r="S139" s="50"/>
      <c r="T139" s="54">
        <f t="shared" si="8"/>
        <v>0</v>
      </c>
      <c r="U139" s="54">
        <f aca="true" t="shared" si="9" ref="U139:U151">T139/12</f>
        <v>0</v>
      </c>
      <c r="V139" s="128"/>
      <c r="X139" s="33"/>
    </row>
    <row r="140" spans="1:24" s="5" customFormat="1" ht="21.75" customHeight="1">
      <c r="A140" s="111">
        <v>32</v>
      </c>
      <c r="B140" s="111"/>
      <c r="C140" s="129">
        <v>5501658</v>
      </c>
      <c r="D140" s="105" t="s">
        <v>73</v>
      </c>
      <c r="E140" s="102" t="s">
        <v>37</v>
      </c>
      <c r="F140" s="21">
        <v>144</v>
      </c>
      <c r="G140" s="26" t="s">
        <v>18</v>
      </c>
      <c r="H140" s="63">
        <v>950000</v>
      </c>
      <c r="I140" s="63">
        <v>950000</v>
      </c>
      <c r="J140" s="63">
        <v>950000</v>
      </c>
      <c r="K140" s="63">
        <v>950000</v>
      </c>
      <c r="L140" s="63">
        <v>950000</v>
      </c>
      <c r="M140" s="63">
        <v>950000</v>
      </c>
      <c r="N140" s="63">
        <v>950000</v>
      </c>
      <c r="O140" s="63">
        <v>950000</v>
      </c>
      <c r="P140" s="63">
        <v>950000</v>
      </c>
      <c r="Q140" s="63">
        <v>950000</v>
      </c>
      <c r="R140" s="63">
        <v>950000</v>
      </c>
      <c r="S140" s="63">
        <v>950000</v>
      </c>
      <c r="T140" s="56">
        <f t="shared" si="8"/>
        <v>11400000</v>
      </c>
      <c r="U140" s="56">
        <f t="shared" si="9"/>
        <v>950000</v>
      </c>
      <c r="V140" s="92"/>
      <c r="X140" s="33"/>
    </row>
    <row r="141" spans="1:24" s="5" customFormat="1" ht="36.75" customHeight="1">
      <c r="A141" s="111"/>
      <c r="B141" s="111"/>
      <c r="C141" s="129"/>
      <c r="D141" s="105"/>
      <c r="E141" s="104"/>
      <c r="F141" s="19">
        <v>144</v>
      </c>
      <c r="G141" s="26" t="s">
        <v>25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56">
        <f t="shared" si="8"/>
        <v>0</v>
      </c>
      <c r="U141" s="49"/>
      <c r="V141" s="128">
        <f>SUM(T140:U145)</f>
        <v>12600000</v>
      </c>
      <c r="X141" s="33"/>
    </row>
    <row r="142" spans="1:24" s="5" customFormat="1" ht="21.75" customHeight="1">
      <c r="A142" s="111"/>
      <c r="B142" s="111"/>
      <c r="C142" s="129"/>
      <c r="D142" s="105"/>
      <c r="E142" s="104"/>
      <c r="F142" s="19">
        <v>144</v>
      </c>
      <c r="G142" s="26" t="s">
        <v>21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63"/>
      <c r="R142" s="63"/>
      <c r="S142" s="72"/>
      <c r="T142" s="56">
        <f t="shared" si="8"/>
        <v>0</v>
      </c>
      <c r="U142" s="49">
        <f t="shared" si="9"/>
        <v>0</v>
      </c>
      <c r="V142" s="128"/>
      <c r="X142" s="33"/>
    </row>
    <row r="143" spans="1:24" s="5" customFormat="1" ht="21.75" customHeight="1">
      <c r="A143" s="111"/>
      <c r="B143" s="111"/>
      <c r="C143" s="129"/>
      <c r="D143" s="105"/>
      <c r="E143" s="104"/>
      <c r="F143" s="19">
        <v>144</v>
      </c>
      <c r="G143" s="26" t="s">
        <v>23</v>
      </c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56">
        <f t="shared" si="8"/>
        <v>0</v>
      </c>
      <c r="U143" s="49">
        <f t="shared" si="9"/>
        <v>0</v>
      </c>
      <c r="V143" s="128"/>
      <c r="X143" s="33"/>
    </row>
    <row r="144" spans="1:24" s="5" customFormat="1" ht="21.75" customHeight="1">
      <c r="A144" s="111"/>
      <c r="B144" s="111"/>
      <c r="C144" s="129"/>
      <c r="D144" s="105"/>
      <c r="E144" s="104"/>
      <c r="F144" s="19">
        <v>144</v>
      </c>
      <c r="G144" s="26" t="s">
        <v>31</v>
      </c>
      <c r="H144" s="77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56">
        <f t="shared" si="8"/>
        <v>0</v>
      </c>
      <c r="U144" s="49">
        <f t="shared" si="9"/>
        <v>0</v>
      </c>
      <c r="V144" s="128"/>
      <c r="X144" s="33"/>
    </row>
    <row r="145" spans="1:24" s="5" customFormat="1" ht="21.75" customHeight="1" thickBot="1">
      <c r="A145" s="111"/>
      <c r="B145" s="111"/>
      <c r="C145" s="129"/>
      <c r="D145" s="105"/>
      <c r="E145" s="103"/>
      <c r="F145" s="18">
        <v>232</v>
      </c>
      <c r="G145" s="43" t="s">
        <v>20</v>
      </c>
      <c r="H145" s="67">
        <v>250000</v>
      </c>
      <c r="I145" s="67"/>
      <c r="J145" s="67"/>
      <c r="K145" s="67"/>
      <c r="L145" s="67"/>
      <c r="M145" s="67"/>
      <c r="N145" s="67"/>
      <c r="O145" s="67"/>
      <c r="P145" s="50"/>
      <c r="Q145" s="50"/>
      <c r="R145" s="67"/>
      <c r="S145" s="50"/>
      <c r="T145" s="54">
        <f t="shared" si="8"/>
        <v>250000</v>
      </c>
      <c r="U145" s="54"/>
      <c r="V145" s="128"/>
      <c r="X145" s="33"/>
    </row>
    <row r="146" spans="1:24" s="5" customFormat="1" ht="21.75" customHeight="1">
      <c r="A146" s="111">
        <v>33</v>
      </c>
      <c r="B146" s="111"/>
      <c r="C146" s="129">
        <v>5656285</v>
      </c>
      <c r="D146" s="105" t="s">
        <v>74</v>
      </c>
      <c r="E146" s="91" t="s">
        <v>38</v>
      </c>
      <c r="F146" s="21">
        <v>144</v>
      </c>
      <c r="G146" s="26" t="s">
        <v>32</v>
      </c>
      <c r="H146" s="63">
        <v>1100000</v>
      </c>
      <c r="I146" s="63">
        <v>1100000</v>
      </c>
      <c r="J146" s="63">
        <v>1100000</v>
      </c>
      <c r="K146" s="63">
        <v>1100000</v>
      </c>
      <c r="L146" s="63">
        <v>1100000</v>
      </c>
      <c r="M146" s="63">
        <v>1100000</v>
      </c>
      <c r="N146" s="63">
        <v>1100000</v>
      </c>
      <c r="O146" s="63">
        <v>1100000</v>
      </c>
      <c r="P146" s="63">
        <v>1100000</v>
      </c>
      <c r="Q146" s="63">
        <v>1100000</v>
      </c>
      <c r="R146" s="63">
        <v>1100000</v>
      </c>
      <c r="S146" s="63">
        <v>1100000</v>
      </c>
      <c r="T146" s="56">
        <f t="shared" si="8"/>
        <v>13200000</v>
      </c>
      <c r="U146" s="56">
        <f t="shared" si="9"/>
        <v>1100000</v>
      </c>
      <c r="V146" s="126">
        <f>SUM(T146:U148)</f>
        <v>16324000</v>
      </c>
      <c r="X146" s="33"/>
    </row>
    <row r="147" spans="1:24" s="5" customFormat="1" ht="21.75" customHeight="1">
      <c r="A147" s="111"/>
      <c r="B147" s="111"/>
      <c r="C147" s="129"/>
      <c r="D147" s="105"/>
      <c r="E147" s="89"/>
      <c r="F147" s="19">
        <v>131</v>
      </c>
      <c r="G147" s="26" t="s">
        <v>25</v>
      </c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56">
        <f t="shared" si="8"/>
        <v>0</v>
      </c>
      <c r="U147" s="49"/>
      <c r="V147" s="124"/>
      <c r="X147" s="33"/>
    </row>
    <row r="148" spans="1:24" s="5" customFormat="1" ht="21.75" customHeight="1" thickBot="1">
      <c r="A148" s="111"/>
      <c r="B148" s="111"/>
      <c r="C148" s="129"/>
      <c r="D148" s="105"/>
      <c r="E148" s="90"/>
      <c r="F148" s="18">
        <v>232</v>
      </c>
      <c r="G148" s="43" t="s">
        <v>20</v>
      </c>
      <c r="H148" s="67"/>
      <c r="I148" s="67">
        <v>250000</v>
      </c>
      <c r="J148" s="67"/>
      <c r="K148" s="67">
        <v>430000</v>
      </c>
      <c r="L148" s="67"/>
      <c r="M148" s="67">
        <v>1344000</v>
      </c>
      <c r="N148" s="67"/>
      <c r="O148" s="67"/>
      <c r="P148" s="50"/>
      <c r="Q148" s="50"/>
      <c r="R148" s="67"/>
      <c r="S148" s="50"/>
      <c r="T148" s="54">
        <f t="shared" si="8"/>
        <v>2024000</v>
      </c>
      <c r="U148" s="54"/>
      <c r="V148" s="124"/>
      <c r="X148" s="33"/>
    </row>
    <row r="149" spans="1:24" s="5" customFormat="1" ht="21.75" customHeight="1" thickBot="1">
      <c r="A149" s="113">
        <v>34</v>
      </c>
      <c r="B149" s="113"/>
      <c r="C149" s="131">
        <v>5465129</v>
      </c>
      <c r="D149" s="145" t="s">
        <v>75</v>
      </c>
      <c r="E149" s="102" t="s">
        <v>38</v>
      </c>
      <c r="F149" s="16"/>
      <c r="G149" s="46"/>
      <c r="H149" s="70"/>
      <c r="I149" s="70"/>
      <c r="J149" s="70"/>
      <c r="K149" s="70"/>
      <c r="L149" s="70"/>
      <c r="M149" s="70"/>
      <c r="N149" s="70"/>
      <c r="O149" s="70"/>
      <c r="P149" s="64"/>
      <c r="Q149" s="64"/>
      <c r="R149" s="70"/>
      <c r="S149" s="64"/>
      <c r="T149" s="65"/>
      <c r="U149" s="65"/>
      <c r="V149" s="128">
        <v>10400000</v>
      </c>
      <c r="X149" s="33"/>
    </row>
    <row r="150" spans="1:24" s="5" customFormat="1" ht="21.75" customHeight="1">
      <c r="A150" s="114"/>
      <c r="B150" s="114"/>
      <c r="C150" s="132"/>
      <c r="D150" s="104"/>
      <c r="E150" s="104"/>
      <c r="F150" s="95">
        <v>144</v>
      </c>
      <c r="G150" s="96" t="s">
        <v>32</v>
      </c>
      <c r="H150" s="97">
        <v>800000</v>
      </c>
      <c r="I150" s="97">
        <v>800000</v>
      </c>
      <c r="J150" s="97">
        <v>800000</v>
      </c>
      <c r="K150" s="97">
        <v>800000</v>
      </c>
      <c r="L150" s="97">
        <v>800000</v>
      </c>
      <c r="M150" s="97">
        <v>800000</v>
      </c>
      <c r="N150" s="97">
        <v>800000</v>
      </c>
      <c r="O150" s="97">
        <v>800000</v>
      </c>
      <c r="P150" s="97">
        <v>800000</v>
      </c>
      <c r="Q150" s="97">
        <v>800000</v>
      </c>
      <c r="R150" s="97">
        <v>800000</v>
      </c>
      <c r="S150" s="97">
        <v>800000</v>
      </c>
      <c r="T150" s="98">
        <f>SUM(H150:S150)</f>
        <v>9600000</v>
      </c>
      <c r="U150" s="98">
        <f t="shared" si="9"/>
        <v>800000</v>
      </c>
      <c r="V150" s="128"/>
      <c r="X150" s="33"/>
    </row>
    <row r="151" spans="1:24" s="5" customFormat="1" ht="21.75" customHeight="1">
      <c r="A151" s="111">
        <v>35</v>
      </c>
      <c r="B151" s="129"/>
      <c r="C151" s="129">
        <v>1730927</v>
      </c>
      <c r="D151" s="105" t="s">
        <v>76</v>
      </c>
      <c r="E151" s="105" t="s">
        <v>38</v>
      </c>
      <c r="F151" s="15">
        <v>144</v>
      </c>
      <c r="G151" s="41" t="s">
        <v>32</v>
      </c>
      <c r="H151" s="48">
        <v>1700000</v>
      </c>
      <c r="I151" s="48">
        <v>1700000</v>
      </c>
      <c r="J151" s="48">
        <v>1700000</v>
      </c>
      <c r="K151" s="48">
        <v>1700000</v>
      </c>
      <c r="L151" s="48">
        <v>1700000</v>
      </c>
      <c r="M151" s="48">
        <v>1700000</v>
      </c>
      <c r="N151" s="48">
        <v>1700000</v>
      </c>
      <c r="O151" s="48">
        <v>1700000</v>
      </c>
      <c r="P151" s="48">
        <v>1700000</v>
      </c>
      <c r="Q151" s="48">
        <v>1700000</v>
      </c>
      <c r="R151" s="48">
        <v>1700000</v>
      </c>
      <c r="S151" s="48">
        <v>1700000</v>
      </c>
      <c r="T151" s="49">
        <f t="shared" si="8"/>
        <v>20400000</v>
      </c>
      <c r="U151" s="49">
        <f t="shared" si="9"/>
        <v>1700000</v>
      </c>
      <c r="V151" s="128">
        <v>22100000</v>
      </c>
      <c r="X151" s="33"/>
    </row>
    <row r="152" spans="1:24" s="5" customFormat="1" ht="21.75" customHeight="1">
      <c r="A152" s="111"/>
      <c r="B152" s="129"/>
      <c r="C152" s="129"/>
      <c r="D152" s="105"/>
      <c r="E152" s="105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128"/>
      <c r="X152" s="33"/>
    </row>
    <row r="153" spans="1:24" s="5" customFormat="1" ht="21.75" customHeight="1">
      <c r="A153" s="116"/>
      <c r="B153" s="116"/>
      <c r="C153" s="116"/>
      <c r="D153" s="116"/>
      <c r="E153" s="100"/>
      <c r="F153" s="100"/>
      <c r="G153" s="100"/>
      <c r="H153" s="101">
        <f aca="true" t="shared" si="10" ref="H153:U153">SUM(H10:H148)</f>
        <v>38225000</v>
      </c>
      <c r="I153" s="101">
        <f t="shared" si="10"/>
        <v>42745000</v>
      </c>
      <c r="J153" s="101">
        <f t="shared" si="10"/>
        <v>40895000</v>
      </c>
      <c r="K153" s="101">
        <f t="shared" si="10"/>
        <v>40475000</v>
      </c>
      <c r="L153" s="101">
        <f t="shared" si="10"/>
        <v>40003000</v>
      </c>
      <c r="M153" s="101">
        <f t="shared" si="10"/>
        <v>41277000</v>
      </c>
      <c r="N153" s="101">
        <f t="shared" si="10"/>
        <v>38039000</v>
      </c>
      <c r="O153" s="101">
        <f t="shared" si="10"/>
        <v>38245000</v>
      </c>
      <c r="P153" s="101">
        <f t="shared" si="10"/>
        <v>38245000</v>
      </c>
      <c r="Q153" s="101">
        <f t="shared" si="10"/>
        <v>42635000</v>
      </c>
      <c r="R153" s="101">
        <f t="shared" si="10"/>
        <v>38643500</v>
      </c>
      <c r="S153" s="101">
        <f t="shared" si="10"/>
        <v>38495000</v>
      </c>
      <c r="T153" s="101">
        <f t="shared" si="10"/>
        <v>475422500</v>
      </c>
      <c r="U153" s="101">
        <f t="shared" si="10"/>
        <v>26610000</v>
      </c>
      <c r="V153" s="37">
        <f>SUM(V10:V152)</f>
        <v>531782500</v>
      </c>
      <c r="X153" s="33"/>
    </row>
    <row r="154" spans="1:24" s="5" customFormat="1" ht="21.75" customHeight="1">
      <c r="A154" s="6"/>
      <c r="B154" s="6"/>
      <c r="C154" s="14"/>
      <c r="D154" s="13"/>
      <c r="E154" s="8"/>
      <c r="F154" s="1"/>
      <c r="G154" s="8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1"/>
      <c r="S154" s="10"/>
      <c r="T154" s="12">
        <f>+T153+U153</f>
        <v>502032500</v>
      </c>
      <c r="U154" s="12">
        <f>+V153-T154</f>
        <v>29750000</v>
      </c>
      <c r="V154" s="12"/>
      <c r="X154" s="33"/>
    </row>
    <row r="155" spans="1:24" s="5" customFormat="1" ht="21.75" customHeight="1">
      <c r="A155" s="6"/>
      <c r="B155" s="6"/>
      <c r="C155" s="7"/>
      <c r="D155" s="8"/>
      <c r="E155" s="1"/>
      <c r="F155" s="1"/>
      <c r="G155" s="1"/>
      <c r="H155" s="3"/>
      <c r="I155" s="2"/>
      <c r="J155" s="2"/>
      <c r="K155" s="2"/>
      <c r="L155" s="2"/>
      <c r="M155" s="2"/>
      <c r="N155" s="2"/>
      <c r="O155" s="2"/>
      <c r="P155"/>
      <c r="Q155"/>
      <c r="R155"/>
      <c r="S155"/>
      <c r="T155"/>
      <c r="U155"/>
      <c r="V155" s="12"/>
      <c r="X155" s="33"/>
    </row>
    <row r="156" spans="1:24" s="5" customFormat="1" ht="21.75" customHeight="1">
      <c r="A156"/>
      <c r="B156"/>
      <c r="C156"/>
      <c r="D156" s="1"/>
      <c r="E156" s="1"/>
      <c r="F156" s="1"/>
      <c r="G156" s="1"/>
      <c r="H156" s="3"/>
      <c r="I156" s="2"/>
      <c r="J156" s="2"/>
      <c r="K156" s="2"/>
      <c r="L156" s="2"/>
      <c r="M156" s="2"/>
      <c r="N156" s="2"/>
      <c r="O156" s="2"/>
      <c r="P156"/>
      <c r="Q156"/>
      <c r="R156"/>
      <c r="S156"/>
      <c r="T156"/>
      <c r="U156"/>
      <c r="V156"/>
      <c r="X156" s="33"/>
    </row>
    <row r="157" spans="1:24" s="5" customFormat="1" ht="21.75" customHeight="1">
      <c r="A157"/>
      <c r="B157"/>
      <c r="C157"/>
      <c r="D157" s="1"/>
      <c r="E157" s="1"/>
      <c r="F157" s="1"/>
      <c r="G157" s="1"/>
      <c r="H157" s="3"/>
      <c r="I157" s="2"/>
      <c r="J157" s="2"/>
      <c r="K157" s="2"/>
      <c r="L157" s="2"/>
      <c r="M157" s="2"/>
      <c r="N157" s="2"/>
      <c r="O157" s="2"/>
      <c r="P157"/>
      <c r="Q157"/>
      <c r="R157"/>
      <c r="S157"/>
      <c r="T157"/>
      <c r="U157"/>
      <c r="V157"/>
      <c r="X157" s="33"/>
    </row>
    <row r="158" spans="1:24" s="5" customFormat="1" ht="21.75" customHeight="1">
      <c r="A158"/>
      <c r="B158"/>
      <c r="C158"/>
      <c r="D158" s="1"/>
      <c r="E158" s="1"/>
      <c r="F158" s="1"/>
      <c r="G158" s="1"/>
      <c r="H158" s="3"/>
      <c r="I158" s="2"/>
      <c r="J158" s="2"/>
      <c r="K158" s="2"/>
      <c r="L158" s="2"/>
      <c r="M158" s="2"/>
      <c r="N158" s="2"/>
      <c r="O158" s="2"/>
      <c r="P158"/>
      <c r="Q158"/>
      <c r="R158"/>
      <c r="S158"/>
      <c r="T158"/>
      <c r="U158"/>
      <c r="V158"/>
      <c r="X158" s="33"/>
    </row>
    <row r="159" spans="1:24" s="5" customFormat="1" ht="21.75" customHeight="1">
      <c r="A159"/>
      <c r="B159"/>
      <c r="C159"/>
      <c r="D159" s="1"/>
      <c r="E159" s="1"/>
      <c r="F159" s="1"/>
      <c r="G159" s="1"/>
      <c r="H159" s="3"/>
      <c r="I159" s="2"/>
      <c r="J159" s="2"/>
      <c r="K159" s="2"/>
      <c r="L159" s="2"/>
      <c r="M159" s="2"/>
      <c r="N159" s="2"/>
      <c r="O159" s="2"/>
      <c r="P159"/>
      <c r="Q159"/>
      <c r="R159"/>
      <c r="S159"/>
      <c r="T159"/>
      <c r="U159"/>
      <c r="V159"/>
      <c r="X159" s="33"/>
    </row>
    <row r="160" spans="1:24" s="5" customFormat="1" ht="21.75" customHeight="1">
      <c r="A160"/>
      <c r="B160"/>
      <c r="C160"/>
      <c r="D160" s="1"/>
      <c r="E160" s="1"/>
      <c r="F160" s="1"/>
      <c r="G160" s="1"/>
      <c r="H160" s="3"/>
      <c r="I160" s="2"/>
      <c r="J160" s="2"/>
      <c r="K160" s="2"/>
      <c r="L160" s="2"/>
      <c r="M160" s="2"/>
      <c r="N160" s="2"/>
      <c r="O160" s="2"/>
      <c r="P160"/>
      <c r="Q160"/>
      <c r="R160"/>
      <c r="S160"/>
      <c r="T160"/>
      <c r="U160"/>
      <c r="V160"/>
      <c r="X160" s="33"/>
    </row>
    <row r="161" spans="1:24" s="5" customFormat="1" ht="21.75" customHeight="1">
      <c r="A161"/>
      <c r="B161"/>
      <c r="C161"/>
      <c r="D161" s="1"/>
      <c r="E161" s="1"/>
      <c r="F161" s="1"/>
      <c r="G161" s="1"/>
      <c r="H161" s="3"/>
      <c r="I161" s="2"/>
      <c r="J161" s="2"/>
      <c r="K161" s="2"/>
      <c r="L161" s="2"/>
      <c r="M161" s="2"/>
      <c r="N161" s="2"/>
      <c r="O161" s="2"/>
      <c r="P161"/>
      <c r="Q161"/>
      <c r="R161"/>
      <c r="S161"/>
      <c r="T161"/>
      <c r="U161"/>
      <c r="V161"/>
      <c r="X161" s="33"/>
    </row>
    <row r="162" spans="1:24" s="5" customFormat="1" ht="21.75" customHeight="1">
      <c r="A162"/>
      <c r="B162"/>
      <c r="C162"/>
      <c r="D162" s="1"/>
      <c r="E162" s="1"/>
      <c r="F162" s="1"/>
      <c r="G162" s="1"/>
      <c r="H162" s="3"/>
      <c r="I162" s="2"/>
      <c r="J162" s="2"/>
      <c r="K162" s="2"/>
      <c r="L162" s="2"/>
      <c r="M162" s="2"/>
      <c r="N162" s="2"/>
      <c r="O162" s="2"/>
      <c r="P162"/>
      <c r="Q162"/>
      <c r="R162"/>
      <c r="S162"/>
      <c r="T162"/>
      <c r="U162"/>
      <c r="V162"/>
      <c r="X162" s="33"/>
    </row>
    <row r="163" spans="1:24" s="5" customFormat="1" ht="28.5" customHeight="1">
      <c r="A163"/>
      <c r="B163"/>
      <c r="C163"/>
      <c r="D163" s="1"/>
      <c r="E163" s="1"/>
      <c r="F163" s="1"/>
      <c r="G163" s="1"/>
      <c r="H163" s="3"/>
      <c r="I163" s="2"/>
      <c r="J163" s="2"/>
      <c r="K163" s="2"/>
      <c r="L163" s="2"/>
      <c r="M163" s="2"/>
      <c r="N163" s="2"/>
      <c r="O163" s="2"/>
      <c r="P163"/>
      <c r="Q163"/>
      <c r="R163"/>
      <c r="S163"/>
      <c r="T163"/>
      <c r="U163"/>
      <c r="V163"/>
      <c r="X163" s="33"/>
    </row>
    <row r="164" spans="1:22" s="5" customFormat="1" ht="28.5" customHeight="1">
      <c r="A164"/>
      <c r="B164"/>
      <c r="C164"/>
      <c r="D164" s="1"/>
      <c r="E164" s="1"/>
      <c r="F164" s="1"/>
      <c r="G164" s="1"/>
      <c r="H164" s="3"/>
      <c r="I164" s="2"/>
      <c r="J164" s="2"/>
      <c r="K164" s="2"/>
      <c r="L164" s="2"/>
      <c r="M164" s="2"/>
      <c r="N164" s="2"/>
      <c r="O164" s="2"/>
      <c r="P164"/>
      <c r="Q164"/>
      <c r="R164"/>
      <c r="S164"/>
      <c r="T164"/>
      <c r="U164"/>
      <c r="V164"/>
    </row>
    <row r="165" spans="1:22" s="5" customFormat="1" ht="28.5" customHeight="1">
      <c r="A165"/>
      <c r="B165"/>
      <c r="C165"/>
      <c r="D165" s="1"/>
      <c r="E165" s="1"/>
      <c r="F165" s="1"/>
      <c r="G165" s="1"/>
      <c r="H165" s="3"/>
      <c r="I165" s="2"/>
      <c r="J165" s="2"/>
      <c r="K165" s="2"/>
      <c r="L165" s="2"/>
      <c r="M165" s="2"/>
      <c r="N165" s="2"/>
      <c r="O165" s="2"/>
      <c r="P165"/>
      <c r="Q165"/>
      <c r="R165"/>
      <c r="S165"/>
      <c r="T165"/>
      <c r="U165"/>
      <c r="V165"/>
    </row>
  </sheetData>
  <sheetProtection/>
  <autoFilter ref="A9:V165"/>
  <mergeCells count="214">
    <mergeCell ref="D92:D96"/>
    <mergeCell ref="C92:C96"/>
    <mergeCell ref="B92:B96"/>
    <mergeCell ref="A92:A96"/>
    <mergeCell ref="E82:E86"/>
    <mergeCell ref="D82:D86"/>
    <mergeCell ref="C82:C86"/>
    <mergeCell ref="B82:B86"/>
    <mergeCell ref="A82:A86"/>
    <mergeCell ref="C87:C91"/>
    <mergeCell ref="B87:B91"/>
    <mergeCell ref="A87:A91"/>
    <mergeCell ref="D73:D77"/>
    <mergeCell ref="C73:C77"/>
    <mergeCell ref="B73:B77"/>
    <mergeCell ref="A73:A77"/>
    <mergeCell ref="D78:D81"/>
    <mergeCell ref="C78:C81"/>
    <mergeCell ref="B78:B81"/>
    <mergeCell ref="A78:A81"/>
    <mergeCell ref="D66:D68"/>
    <mergeCell ref="C66:C68"/>
    <mergeCell ref="B66:B68"/>
    <mergeCell ref="A66:A68"/>
    <mergeCell ref="B69:B72"/>
    <mergeCell ref="A69:A72"/>
    <mergeCell ref="D57:D61"/>
    <mergeCell ref="C57:C61"/>
    <mergeCell ref="B57:B61"/>
    <mergeCell ref="A57:A61"/>
    <mergeCell ref="D62:D65"/>
    <mergeCell ref="C62:C65"/>
    <mergeCell ref="B62:B65"/>
    <mergeCell ref="A62:A65"/>
    <mergeCell ref="D45:D49"/>
    <mergeCell ref="C45:C49"/>
    <mergeCell ref="B45:B49"/>
    <mergeCell ref="A45:A49"/>
    <mergeCell ref="A53:A56"/>
    <mergeCell ref="D53:D56"/>
    <mergeCell ref="C53:C56"/>
    <mergeCell ref="B53:B56"/>
    <mergeCell ref="A34:A37"/>
    <mergeCell ref="D38:D40"/>
    <mergeCell ref="C38:C40"/>
    <mergeCell ref="B38:B40"/>
    <mergeCell ref="A38:A40"/>
    <mergeCell ref="D41:D44"/>
    <mergeCell ref="C41:C44"/>
    <mergeCell ref="B41:B44"/>
    <mergeCell ref="A41:A44"/>
    <mergeCell ref="V10:V14"/>
    <mergeCell ref="V15:V19"/>
    <mergeCell ref="D15:D19"/>
    <mergeCell ref="C15:C19"/>
    <mergeCell ref="B15:B19"/>
    <mergeCell ref="A15:A19"/>
    <mergeCell ref="A10:A14"/>
    <mergeCell ref="B10:B14"/>
    <mergeCell ref="C10:C14"/>
    <mergeCell ref="B97:B99"/>
    <mergeCell ref="A97:A99"/>
    <mergeCell ref="E10:E14"/>
    <mergeCell ref="D10:D14"/>
    <mergeCell ref="D20:D23"/>
    <mergeCell ref="C20:C23"/>
    <mergeCell ref="D24:D28"/>
    <mergeCell ref="C24:C28"/>
    <mergeCell ref="C34:C37"/>
    <mergeCell ref="B34:B37"/>
    <mergeCell ref="D29:D33"/>
    <mergeCell ref="C29:C33"/>
    <mergeCell ref="D100:D103"/>
    <mergeCell ref="D149:D150"/>
    <mergeCell ref="C149:C150"/>
    <mergeCell ref="E149:E150"/>
    <mergeCell ref="D128:D132"/>
    <mergeCell ref="C128:C132"/>
    <mergeCell ref="D50:D52"/>
    <mergeCell ref="C50:C52"/>
    <mergeCell ref="D107:D111"/>
    <mergeCell ref="C107:C111"/>
    <mergeCell ref="V50:V52"/>
    <mergeCell ref="V57:V61"/>
    <mergeCell ref="V53:V56"/>
    <mergeCell ref="V62:V65"/>
    <mergeCell ref="V73:V77"/>
    <mergeCell ref="V104:V106"/>
    <mergeCell ref="D97:D99"/>
    <mergeCell ref="C97:C99"/>
    <mergeCell ref="C100:C103"/>
    <mergeCell ref="B100:B103"/>
    <mergeCell ref="A100:A103"/>
    <mergeCell ref="D104:D106"/>
    <mergeCell ref="C104:C106"/>
    <mergeCell ref="B104:B106"/>
    <mergeCell ref="A104:A106"/>
    <mergeCell ref="A20:A23"/>
    <mergeCell ref="B24:B28"/>
    <mergeCell ref="A24:A28"/>
    <mergeCell ref="C116:C117"/>
    <mergeCell ref="D118:D122"/>
    <mergeCell ref="C118:C122"/>
    <mergeCell ref="B107:B111"/>
    <mergeCell ref="A107:A111"/>
    <mergeCell ref="D112:D115"/>
    <mergeCell ref="C112:C115"/>
    <mergeCell ref="B149:B150"/>
    <mergeCell ref="A149:A150"/>
    <mergeCell ref="A123:A127"/>
    <mergeCell ref="D123:D127"/>
    <mergeCell ref="C123:C127"/>
    <mergeCell ref="AA126:AC126"/>
    <mergeCell ref="V149:V150"/>
    <mergeCell ref="V146:V148"/>
    <mergeCell ref="V135:V139"/>
    <mergeCell ref="V128:V132"/>
    <mergeCell ref="V100:V103"/>
    <mergeCell ref="V97:V99"/>
    <mergeCell ref="A116:A117"/>
    <mergeCell ref="D116:D117"/>
    <mergeCell ref="B116:B117"/>
    <mergeCell ref="B118:B122"/>
    <mergeCell ref="A118:A122"/>
    <mergeCell ref="E107:E111"/>
    <mergeCell ref="B112:B115"/>
    <mergeCell ref="A112:A115"/>
    <mergeCell ref="B133:B134"/>
    <mergeCell ref="A133:A134"/>
    <mergeCell ref="B123:B127"/>
    <mergeCell ref="V69:V72"/>
    <mergeCell ref="V66:V68"/>
    <mergeCell ref="V78:V81"/>
    <mergeCell ref="V87:V91"/>
    <mergeCell ref="V82:V86"/>
    <mergeCell ref="D69:D72"/>
    <mergeCell ref="C69:C72"/>
    <mergeCell ref="E151:E152"/>
    <mergeCell ref="D151:D152"/>
    <mergeCell ref="C151:C152"/>
    <mergeCell ref="B151:B152"/>
    <mergeCell ref="D135:D139"/>
    <mergeCell ref="C135:C139"/>
    <mergeCell ref="B135:B139"/>
    <mergeCell ref="D146:D148"/>
    <mergeCell ref="C146:C148"/>
    <mergeCell ref="B146:B148"/>
    <mergeCell ref="A135:A139"/>
    <mergeCell ref="D140:D145"/>
    <mergeCell ref="C140:C145"/>
    <mergeCell ref="B140:B145"/>
    <mergeCell ref="A140:A145"/>
    <mergeCell ref="D87:D91"/>
    <mergeCell ref="B128:B132"/>
    <mergeCell ref="A128:A132"/>
    <mergeCell ref="D133:D134"/>
    <mergeCell ref="C133:C134"/>
    <mergeCell ref="A146:A148"/>
    <mergeCell ref="A151:A152"/>
    <mergeCell ref="V20:V23"/>
    <mergeCell ref="V34:V37"/>
    <mergeCell ref="V29:V33"/>
    <mergeCell ref="V24:V28"/>
    <mergeCell ref="V38:V40"/>
    <mergeCell ref="V45:V49"/>
    <mergeCell ref="V41:V44"/>
    <mergeCell ref="V92:V96"/>
    <mergeCell ref="V107:V111"/>
    <mergeCell ref="V116:V117"/>
    <mergeCell ref="V118:V122"/>
    <mergeCell ref="V123:V127"/>
    <mergeCell ref="V141:V145"/>
    <mergeCell ref="V151:V152"/>
    <mergeCell ref="V133:V134"/>
    <mergeCell ref="B50:B52"/>
    <mergeCell ref="A50:A52"/>
    <mergeCell ref="A153:D153"/>
    <mergeCell ref="E15:E19"/>
    <mergeCell ref="E20:E23"/>
    <mergeCell ref="E24:E28"/>
    <mergeCell ref="E29:E33"/>
    <mergeCell ref="E45:E49"/>
    <mergeCell ref="E50:E52"/>
    <mergeCell ref="E53:E56"/>
    <mergeCell ref="A1:V5"/>
    <mergeCell ref="B29:B33"/>
    <mergeCell ref="A29:A33"/>
    <mergeCell ref="E34:E37"/>
    <mergeCell ref="E38:E40"/>
    <mergeCell ref="E41:E44"/>
    <mergeCell ref="A6:R6"/>
    <mergeCell ref="A7:R7"/>
    <mergeCell ref="A8:R8"/>
    <mergeCell ref="B20:B23"/>
    <mergeCell ref="E87:E91"/>
    <mergeCell ref="D34:D37"/>
    <mergeCell ref="E128:E132"/>
    <mergeCell ref="E57:E61"/>
    <mergeCell ref="E62:E65"/>
    <mergeCell ref="E66:E68"/>
    <mergeCell ref="E69:E72"/>
    <mergeCell ref="E73:E77"/>
    <mergeCell ref="E78:E81"/>
    <mergeCell ref="E112:E115"/>
    <mergeCell ref="E133:E134"/>
    <mergeCell ref="E135:E139"/>
    <mergeCell ref="E140:E145"/>
    <mergeCell ref="E92:E96"/>
    <mergeCell ref="E97:E99"/>
    <mergeCell ref="E100:E103"/>
    <mergeCell ref="E104:E106"/>
    <mergeCell ref="E116:E117"/>
    <mergeCell ref="E118:E122"/>
    <mergeCell ref="E123:E127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40" r:id="rId4"/>
  <rowBreaks count="1" manualBreakCount="1">
    <brk id="133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Monserrat Martínez</cp:lastModifiedBy>
  <cp:lastPrinted>2018-12-12T17:35:13Z</cp:lastPrinted>
  <dcterms:created xsi:type="dcterms:W3CDTF">2003-03-07T14:03:57Z</dcterms:created>
  <dcterms:modified xsi:type="dcterms:W3CDTF">2022-03-16T13:15:42Z</dcterms:modified>
  <cp:category/>
  <cp:version/>
  <cp:contentType/>
  <cp:contentStatus/>
</cp:coreProperties>
</file>