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68310E44-8D44-4F71-8403-08ECFE1613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MEN 2017" sheetId="104" r:id="rId1"/>
    <sheet name="Hoja1" sheetId="105" r:id="rId2"/>
  </sheets>
  <calcPr calcId="181029"/>
</workbook>
</file>

<file path=xl/calcChain.xml><?xml version="1.0" encoding="utf-8"?>
<calcChain xmlns="http://schemas.openxmlformats.org/spreadsheetml/2006/main">
  <c r="S14" i="104" l="1"/>
  <c r="S15" i="104"/>
  <c r="S16" i="104"/>
  <c r="S17" i="104"/>
  <c r="S18" i="104"/>
  <c r="S19" i="104"/>
  <c r="S20" i="104"/>
  <c r="U256" i="104" l="1"/>
  <c r="S231" i="104" l="1"/>
  <c r="T231" i="104" s="1"/>
  <c r="S230" i="104"/>
  <c r="T230" i="104" s="1"/>
  <c r="S229" i="104"/>
  <c r="T229" i="104" s="1"/>
  <c r="S228" i="104"/>
  <c r="T228" i="104" s="1"/>
  <c r="S227" i="104"/>
  <c r="T227" i="104" s="1"/>
  <c r="S225" i="104"/>
  <c r="T225" i="104" s="1"/>
  <c r="S224" i="104"/>
  <c r="T224" i="104" s="1"/>
  <c r="S223" i="104"/>
  <c r="T223" i="104" s="1"/>
  <c r="S222" i="104"/>
  <c r="T222" i="104" s="1"/>
  <c r="S221" i="104"/>
  <c r="S219" i="104"/>
  <c r="T219" i="104" s="1"/>
  <c r="S218" i="104"/>
  <c r="T218" i="104" s="1"/>
  <c r="S217" i="104"/>
  <c r="T217" i="104" s="1"/>
  <c r="S216" i="104"/>
  <c r="T216" i="104" s="1"/>
  <c r="S213" i="104"/>
  <c r="T213" i="104" s="1"/>
  <c r="S212" i="104"/>
  <c r="T212" i="104" s="1"/>
  <c r="S211" i="104"/>
  <c r="T211" i="104" s="1"/>
  <c r="S210" i="104"/>
  <c r="T210" i="104" s="1"/>
  <c r="S209" i="104"/>
  <c r="T209" i="104" s="1"/>
  <c r="S207" i="104"/>
  <c r="T207" i="104" s="1"/>
  <c r="S206" i="104"/>
  <c r="T206" i="104" s="1"/>
  <c r="S205" i="104"/>
  <c r="T205" i="104" s="1"/>
  <c r="S204" i="104"/>
  <c r="T204" i="104" s="1"/>
  <c r="S203" i="104"/>
  <c r="T203" i="104" s="1"/>
  <c r="S201" i="104"/>
  <c r="T201" i="104" s="1"/>
  <c r="S200" i="104"/>
  <c r="T200" i="104" s="1"/>
  <c r="S199" i="104"/>
  <c r="T199" i="104" s="1"/>
  <c r="S198" i="104"/>
  <c r="T198" i="104" s="1"/>
  <c r="S197" i="104"/>
  <c r="T197" i="104" s="1"/>
  <c r="S195" i="104"/>
  <c r="T195" i="104" s="1"/>
  <c r="S194" i="104"/>
  <c r="T194" i="104" s="1"/>
  <c r="S193" i="104"/>
  <c r="T193" i="104" s="1"/>
  <c r="S192" i="104"/>
  <c r="T192" i="104" s="1"/>
  <c r="S191" i="104"/>
  <c r="T191" i="104" s="1"/>
  <c r="S189" i="104"/>
  <c r="T189" i="104" s="1"/>
  <c r="S188" i="104"/>
  <c r="T188" i="104" s="1"/>
  <c r="S187" i="104"/>
  <c r="T187" i="104" s="1"/>
  <c r="S186" i="104"/>
  <c r="T186" i="104" s="1"/>
  <c r="S185" i="104"/>
  <c r="T185" i="104" s="1"/>
  <c r="S183" i="104"/>
  <c r="T183" i="104" s="1"/>
  <c r="S182" i="104"/>
  <c r="T182" i="104" s="1"/>
  <c r="S181" i="104"/>
  <c r="T181" i="104" s="1"/>
  <c r="S180" i="104"/>
  <c r="T180" i="104" s="1"/>
  <c r="S179" i="104"/>
  <c r="T179" i="104" s="1"/>
  <c r="S177" i="104"/>
  <c r="T177" i="104" s="1"/>
  <c r="S176" i="104"/>
  <c r="T176" i="104" s="1"/>
  <c r="S175" i="104"/>
  <c r="T175" i="104" s="1"/>
  <c r="S174" i="104"/>
  <c r="T174" i="104" s="1"/>
  <c r="S173" i="104"/>
  <c r="S171" i="104"/>
  <c r="T171" i="104" s="1"/>
  <c r="S170" i="104"/>
  <c r="T170" i="104" s="1"/>
  <c r="S169" i="104"/>
  <c r="T169" i="104" s="1"/>
  <c r="S168" i="104"/>
  <c r="T168" i="104" s="1"/>
  <c r="S167" i="104"/>
  <c r="T167" i="104" s="1"/>
  <c r="S165" i="104"/>
  <c r="T165" i="104" s="1"/>
  <c r="S164" i="104"/>
  <c r="T164" i="104" s="1"/>
  <c r="S163" i="104"/>
  <c r="T163" i="104" s="1"/>
  <c r="S162" i="104"/>
  <c r="T162" i="104" s="1"/>
  <c r="S161" i="104"/>
  <c r="S159" i="104"/>
  <c r="T159" i="104" s="1"/>
  <c r="S158" i="104"/>
  <c r="T158" i="104" s="1"/>
  <c r="S157" i="104"/>
  <c r="T157" i="104" s="1"/>
  <c r="S156" i="104"/>
  <c r="T156" i="104" s="1"/>
  <c r="S155" i="104"/>
  <c r="T155" i="104" s="1"/>
  <c r="S153" i="104"/>
  <c r="T153" i="104" s="1"/>
  <c r="S152" i="104"/>
  <c r="T152" i="104" s="1"/>
  <c r="S151" i="104"/>
  <c r="T151" i="104" s="1"/>
  <c r="S150" i="104"/>
  <c r="T150" i="104" s="1"/>
  <c r="S149" i="104"/>
  <c r="T149" i="104" s="1"/>
  <c r="S147" i="104"/>
  <c r="T147" i="104" s="1"/>
  <c r="S146" i="104"/>
  <c r="T146" i="104" s="1"/>
  <c r="S145" i="104"/>
  <c r="T145" i="104" s="1"/>
  <c r="S144" i="104"/>
  <c r="T144" i="104" s="1"/>
  <c r="S143" i="104"/>
  <c r="T143" i="104" s="1"/>
  <c r="S141" i="104"/>
  <c r="T141" i="104" s="1"/>
  <c r="S140" i="104"/>
  <c r="T140" i="104" s="1"/>
  <c r="S139" i="104"/>
  <c r="T139" i="104" s="1"/>
  <c r="S138" i="104"/>
  <c r="T138" i="104" s="1"/>
  <c r="S137" i="104"/>
  <c r="T137" i="104" s="1"/>
  <c r="S135" i="104"/>
  <c r="T135" i="104" s="1"/>
  <c r="S134" i="104"/>
  <c r="T134" i="104" s="1"/>
  <c r="S133" i="104"/>
  <c r="T133" i="104" s="1"/>
  <c r="S132" i="104"/>
  <c r="T132" i="104" s="1"/>
  <c r="S131" i="104"/>
  <c r="T131" i="104" s="1"/>
  <c r="S129" i="104"/>
  <c r="T129" i="104" s="1"/>
  <c r="S128" i="104"/>
  <c r="T128" i="104" s="1"/>
  <c r="S127" i="104"/>
  <c r="T127" i="104" s="1"/>
  <c r="S126" i="104"/>
  <c r="T126" i="104" s="1"/>
  <c r="S125" i="104"/>
  <c r="T125" i="104" s="1"/>
  <c r="S123" i="104"/>
  <c r="T123" i="104" s="1"/>
  <c r="S122" i="104"/>
  <c r="T122" i="104" s="1"/>
  <c r="S121" i="104"/>
  <c r="T121" i="104" s="1"/>
  <c r="S120" i="104"/>
  <c r="T120" i="104" s="1"/>
  <c r="S119" i="104"/>
  <c r="T119" i="104" s="1"/>
  <c r="S117" i="104"/>
  <c r="T117" i="104" s="1"/>
  <c r="S116" i="104"/>
  <c r="T116" i="104" s="1"/>
  <c r="S115" i="104"/>
  <c r="T115" i="104" s="1"/>
  <c r="S114" i="104"/>
  <c r="T114" i="104" s="1"/>
  <c r="T113" i="104"/>
  <c r="S111" i="104"/>
  <c r="T111" i="104" s="1"/>
  <c r="S110" i="104"/>
  <c r="T110" i="104" s="1"/>
  <c r="S109" i="104"/>
  <c r="T109" i="104" s="1"/>
  <c r="S108" i="104"/>
  <c r="T108" i="104" s="1"/>
  <c r="S107" i="104"/>
  <c r="T107" i="104" s="1"/>
  <c r="S105" i="104"/>
  <c r="T105" i="104" s="1"/>
  <c r="S104" i="104"/>
  <c r="T104" i="104" s="1"/>
  <c r="S103" i="104"/>
  <c r="T103" i="104" s="1"/>
  <c r="S102" i="104"/>
  <c r="T102" i="104" s="1"/>
  <c r="S101" i="104"/>
  <c r="T101" i="104" s="1"/>
  <c r="S99" i="104"/>
  <c r="T99" i="104" s="1"/>
  <c r="S98" i="104"/>
  <c r="T98" i="104" s="1"/>
  <c r="S97" i="104"/>
  <c r="T97" i="104" s="1"/>
  <c r="S96" i="104"/>
  <c r="T96" i="104" s="1"/>
  <c r="S95" i="104"/>
  <c r="T95" i="104" s="1"/>
  <c r="AF47" i="105"/>
  <c r="AF45" i="105"/>
  <c r="AF43" i="105"/>
  <c r="AF41" i="105"/>
  <c r="AF39" i="105"/>
  <c r="AF37" i="105"/>
  <c r="AF35" i="105"/>
  <c r="AF33" i="105"/>
  <c r="AF31" i="105"/>
  <c r="AF29" i="105"/>
  <c r="AF27" i="105"/>
  <c r="AF25" i="105"/>
  <c r="AE23" i="105"/>
  <c r="AF23" i="105" s="1"/>
  <c r="U226" i="104" l="1"/>
  <c r="U220" i="104"/>
  <c r="U214" i="104"/>
  <c r="U196" i="104"/>
  <c r="U190" i="104"/>
  <c r="U184" i="104"/>
  <c r="U178" i="104"/>
  <c r="U172" i="104"/>
  <c r="S93" i="104"/>
  <c r="T93" i="104" s="1"/>
  <c r="S92" i="104"/>
  <c r="T92" i="104" s="1"/>
  <c r="S91" i="104"/>
  <c r="T91" i="104" s="1"/>
  <c r="S90" i="104"/>
  <c r="T90" i="104" s="1"/>
  <c r="S89" i="104"/>
  <c r="T89" i="104" s="1"/>
  <c r="S88" i="104"/>
  <c r="U88" i="104" l="1"/>
  <c r="S87" i="104"/>
  <c r="T87" i="104" s="1"/>
  <c r="S86" i="104"/>
  <c r="T86" i="104" s="1"/>
  <c r="S85" i="104"/>
  <c r="T85" i="104" s="1"/>
  <c r="S84" i="104"/>
  <c r="T84" i="104" s="1"/>
  <c r="S83" i="104"/>
  <c r="T83" i="104" s="1"/>
  <c r="S82" i="104"/>
  <c r="S19" i="105"/>
  <c r="U19" i="105" s="1"/>
  <c r="S18" i="105"/>
  <c r="S17" i="105"/>
  <c r="U17" i="105" s="1"/>
  <c r="S16" i="105"/>
  <c r="S15" i="105"/>
  <c r="S14" i="105"/>
  <c r="U13" i="105"/>
  <c r="S12" i="105"/>
  <c r="S11" i="105"/>
  <c r="S10" i="105"/>
  <c r="S9" i="105"/>
  <c r="U9" i="105" s="1"/>
  <c r="S8" i="105"/>
  <c r="S7" i="105"/>
  <c r="S6" i="105"/>
  <c r="T5" i="105"/>
  <c r="S5" i="105"/>
  <c r="S3" i="105"/>
  <c r="U3" i="105" s="1"/>
  <c r="S2" i="105"/>
  <c r="S1" i="105"/>
  <c r="T1" i="105" s="1"/>
  <c r="U1" i="105" s="1"/>
  <c r="U7" i="105" l="1"/>
  <c r="U11" i="105"/>
  <c r="U5" i="105"/>
  <c r="U15" i="105"/>
  <c r="U82" i="104"/>
  <c r="U18" i="104"/>
  <c r="S81" i="104" l="1"/>
  <c r="T81" i="104" s="1"/>
  <c r="S80" i="104"/>
  <c r="T80" i="104" s="1"/>
  <c r="S79" i="104"/>
  <c r="T79" i="104" s="1"/>
  <c r="S78" i="104"/>
  <c r="T78" i="104" s="1"/>
  <c r="S77" i="104"/>
  <c r="T77" i="104" s="1"/>
  <c r="S76" i="104"/>
  <c r="S74" i="104"/>
  <c r="T74" i="104" s="1"/>
  <c r="S73" i="104"/>
  <c r="T73" i="104" s="1"/>
  <c r="S72" i="104"/>
  <c r="S71" i="104"/>
  <c r="S70" i="104"/>
  <c r="S69" i="104"/>
  <c r="S68" i="104"/>
  <c r="T68" i="104" s="1"/>
  <c r="S67" i="104"/>
  <c r="T67" i="104" s="1"/>
  <c r="S66" i="104"/>
  <c r="T66" i="104" s="1"/>
  <c r="S65" i="104"/>
  <c r="S64" i="104"/>
  <c r="S63" i="104"/>
  <c r="S62" i="104"/>
  <c r="T62" i="104" s="1"/>
  <c r="S61" i="104"/>
  <c r="T61" i="104" s="1"/>
  <c r="S60" i="104"/>
  <c r="T60" i="104" s="1"/>
  <c r="S59" i="104"/>
  <c r="S58" i="104"/>
  <c r="S57" i="104"/>
  <c r="S56" i="104"/>
  <c r="T56" i="104" s="1"/>
  <c r="S55" i="104"/>
  <c r="T55" i="104" s="1"/>
  <c r="S54" i="104"/>
  <c r="T54" i="104" s="1"/>
  <c r="S53" i="104"/>
  <c r="S52" i="104"/>
  <c r="S51" i="104"/>
  <c r="S50" i="104"/>
  <c r="T50" i="104" s="1"/>
  <c r="S49" i="104"/>
  <c r="T49" i="104" s="1"/>
  <c r="S48" i="104"/>
  <c r="T48" i="104" s="1"/>
  <c r="S47" i="104"/>
  <c r="S46" i="104"/>
  <c r="S45" i="104"/>
  <c r="T45" i="104" s="1"/>
  <c r="S44" i="104"/>
  <c r="T44" i="104" s="1"/>
  <c r="S43" i="104"/>
  <c r="T43" i="104" s="1"/>
  <c r="S42" i="104"/>
  <c r="S41" i="104"/>
  <c r="S39" i="104"/>
  <c r="T39" i="104" s="1"/>
  <c r="S38" i="104"/>
  <c r="T38" i="104" s="1"/>
  <c r="S37" i="104"/>
  <c r="S36" i="104"/>
  <c r="T35" i="104"/>
  <c r="S34" i="104"/>
  <c r="S33" i="104"/>
  <c r="T33" i="104" s="1"/>
  <c r="S32" i="104"/>
  <c r="T32" i="104" s="1"/>
  <c r="S31" i="104"/>
  <c r="T31" i="104" s="1"/>
  <c r="S30" i="104"/>
  <c r="S29" i="104"/>
  <c r="S28" i="104"/>
  <c r="S26" i="104"/>
  <c r="T26" i="104" s="1"/>
  <c r="S25" i="104"/>
  <c r="T25" i="104" s="1"/>
  <c r="S24" i="104"/>
  <c r="T24" i="104" s="1"/>
  <c r="S23" i="104"/>
  <c r="S22" i="104"/>
  <c r="S21" i="104"/>
  <c r="T21" i="104" s="1"/>
  <c r="T20" i="104"/>
  <c r="T19" i="104"/>
  <c r="T15" i="104"/>
  <c r="S13" i="104"/>
  <c r="S12" i="104"/>
  <c r="T12" i="104" s="1"/>
  <c r="S11" i="104"/>
  <c r="T10" i="104"/>
  <c r="S9" i="104"/>
  <c r="S8" i="104"/>
  <c r="S7" i="104"/>
  <c r="T7" i="104" s="1"/>
  <c r="K6" i="104"/>
  <c r="J6" i="104"/>
  <c r="I6" i="104"/>
  <c r="H6" i="104"/>
  <c r="H5" i="104"/>
  <c r="U29" i="104" l="1"/>
  <c r="U70" i="104"/>
  <c r="U64" i="104"/>
  <c r="U76" i="104"/>
  <c r="U52" i="104"/>
  <c r="U41" i="104"/>
  <c r="U23" i="104"/>
  <c r="I5" i="104"/>
  <c r="U14" i="104"/>
  <c r="U9" i="104"/>
  <c r="U35" i="104"/>
  <c r="U58" i="104"/>
  <c r="J5" i="104" l="1"/>
  <c r="K5" i="104" l="1"/>
  <c r="L5" i="104" l="1"/>
  <c r="M5" i="104" l="1"/>
  <c r="N5" i="104" l="1"/>
  <c r="O5" i="104" l="1"/>
  <c r="P5" i="104" l="1"/>
  <c r="S5" i="104" l="1"/>
  <c r="U5" i="104" l="1"/>
</calcChain>
</file>

<file path=xl/sharedStrings.xml><?xml version="1.0" encoding="utf-8"?>
<sst xmlns="http://schemas.openxmlformats.org/spreadsheetml/2006/main" count="463" uniqueCount="99">
  <si>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</si>
  <si>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</si>
  <si>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</si>
  <si>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</si>
  <si>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</si>
  <si>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</si>
  <si>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</si>
  <si>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</si>
  <si>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</si>
  <si>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</si>
  <si>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</si>
  <si>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</si>
  <si>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</si>
  <si>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</si>
  <si>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</si>
  <si>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</si>
  <si>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</si>
  <si>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</si>
  <si>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</si>
  <si>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</si>
  <si>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</si>
  <si>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</si>
  <si>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</si>
  <si>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</si>
  <si>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>Subsidio Familiar (Escolaridad de hijos)</t>
  </si>
  <si>
    <t xml:space="preserve">MONTO A DICIEMBRE </t>
  </si>
  <si>
    <t>Remuneración Adicional</t>
  </si>
  <si>
    <t xml:space="preserve">Jornales </t>
  </si>
  <si>
    <t>Honorarios Profesionales</t>
  </si>
  <si>
    <t>-</t>
  </si>
  <si>
    <t xml:space="preserve"> </t>
  </si>
  <si>
    <t xml:space="preserve">Dietas </t>
  </si>
  <si>
    <t>Gastos de Representación</t>
  </si>
  <si>
    <t>RESUMEN ANUAL CORRESPONDIENTE AL EJERCICIO 2021 EN CUMPLIMIENTO DEL ART. 7 DE LA LEY 5189/2014</t>
  </si>
  <si>
    <t>MUNICIPALIDAD DE GENERAL ARTIGAS</t>
  </si>
  <si>
    <t>Juan José Peña</t>
  </si>
  <si>
    <t>Gilda Antonia Riveros</t>
  </si>
  <si>
    <t>Elsa Escobar de Gomez</t>
  </si>
  <si>
    <t>Pabla Vera</t>
  </si>
  <si>
    <t>Dolly Vigo</t>
  </si>
  <si>
    <t>Dilma Delvalle</t>
  </si>
  <si>
    <t>Valentin Gonzalez</t>
  </si>
  <si>
    <t>Sergio Legizamon</t>
  </si>
  <si>
    <t>Limpia Ramirez de Ayala</t>
  </si>
  <si>
    <t>Ramon Salvador Guerreño</t>
  </si>
  <si>
    <t xml:space="preserve">Pablo Gimenez </t>
  </si>
  <si>
    <t>Jose Aldama Echague</t>
  </si>
  <si>
    <t>Juan de Dios Sotelo</t>
  </si>
  <si>
    <t>Julio Cesar Ferreira</t>
  </si>
  <si>
    <t>Edmundo Paniagua</t>
  </si>
  <si>
    <t>Feliz Fleitas Bogado</t>
  </si>
  <si>
    <t>Estela Melchora Gonzalez</t>
  </si>
  <si>
    <t>Ignacio Alberto Galeano</t>
  </si>
  <si>
    <t xml:space="preserve">Clara de Jesus Albarez </t>
  </si>
  <si>
    <t>Gerardo Amancio Vera</t>
  </si>
  <si>
    <t>Daniel Miglio Britez</t>
  </si>
  <si>
    <t>Zoraida Servian Ortiz</t>
  </si>
  <si>
    <t>Ulises Ariel Acuña</t>
  </si>
  <si>
    <t xml:space="preserve">Cristian Leon </t>
  </si>
  <si>
    <t>Adelina Vigo</t>
  </si>
  <si>
    <t>Maria Cristina Garay</t>
  </si>
  <si>
    <t xml:space="preserve">                                                                                                                                                   PLANILLA GENERAL DE PAGOS </t>
  </si>
  <si>
    <t>Luis Alberto Arriola</t>
  </si>
  <si>
    <t>Aurora Ramona Ayala</t>
  </si>
  <si>
    <t>Rolando Espinola</t>
  </si>
  <si>
    <t>Pedro Maria Codas Ramirez</t>
  </si>
  <si>
    <t>Luis Miguel Soilan Trinidad</t>
  </si>
  <si>
    <t>Andrea Ramona Duarte Amarilla</t>
  </si>
  <si>
    <t>Nancy Elizabeth Trinidad</t>
  </si>
  <si>
    <t>Alba Soledad Romero Segovia</t>
  </si>
  <si>
    <t>Maria Griselda Barrios Vera</t>
  </si>
  <si>
    <t>Alma Liliana Chamorro</t>
  </si>
  <si>
    <t>Marcial Lopez Servin</t>
  </si>
  <si>
    <t>Liz Mariela Arriola Velazquez</t>
  </si>
  <si>
    <t>Andrea Carolina Baez Esteche</t>
  </si>
  <si>
    <t>Rolando Osmar Prado</t>
  </si>
  <si>
    <t>Roque Cesar Gimenez</t>
  </si>
  <si>
    <t>Alexis Andres Fernandez</t>
  </si>
  <si>
    <t>Loida Justina Espinola Rodriguez</t>
  </si>
  <si>
    <t>Maria Ether Galeano Vera</t>
  </si>
  <si>
    <t>Griselda Centurion Guerreño</t>
  </si>
  <si>
    <t xml:space="preserve">Judith Jazmin Gomez Rojas </t>
  </si>
  <si>
    <t>Carlos Andres Ferrereia Lopez</t>
  </si>
  <si>
    <t>Claudia Sofia Galeano Leon</t>
  </si>
  <si>
    <t>Armando Ocampo Correa</t>
  </si>
  <si>
    <t>Juan Angel Duarte</t>
  </si>
  <si>
    <t xml:space="preserve">  </t>
  </si>
  <si>
    <t xml:space="preserve"> -</t>
  </si>
  <si>
    <t>Diego Irala Pintos</t>
  </si>
  <si>
    <t>Andrea Concepcion Fernandez</t>
  </si>
  <si>
    <t>Evelio Ramon Rodriguez</t>
  </si>
  <si>
    <t>Elvio Cesar Amarilla</t>
  </si>
  <si>
    <t>Odilio Concepcion Gonzalez</t>
  </si>
  <si>
    <t>Dardo Troche Meza</t>
  </si>
  <si>
    <t>Egidio Troche</t>
  </si>
  <si>
    <t>Jorge Roberto Ferreira</t>
  </si>
  <si>
    <t>AGUINALDO 2021</t>
  </si>
  <si>
    <t>Cesar Lopez Rodriguez</t>
  </si>
  <si>
    <t>Cesar Armando Arambulo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</si>
</sst>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6" fontId="2" fillId="0" borderId="1" xfId="2" applyNumberFormat="1" applyFont="1" applyBorder="1" applyAlignment="1">
      <alignment horizontal="right"/>
    </xf>
    <xf numFmtId="166" fontId="2" fillId="0" borderId="1" xfId="2" applyNumberFormat="1" applyFont="1" applyBorder="1" applyAlignment="1"/>
    <xf numFmtId="166" fontId="2" fillId="0" borderId="6" xfId="2" applyNumberFormat="1" applyFont="1" applyBorder="1" applyAlignment="1">
      <alignment horizontal="right"/>
    </xf>
    <xf numFmtId="166" fontId="2" fillId="0" borderId="6" xfId="2" applyNumberFormat="1" applyFont="1" applyBorder="1" applyAlignment="1"/>
    <xf numFmtId="166" fontId="2" fillId="0" borderId="2" xfId="2" applyNumberFormat="1" applyFont="1" applyBorder="1" applyAlignment="1">
      <alignment horizontal="right"/>
    </xf>
    <xf numFmtId="166" fontId="2" fillId="0" borderId="10" xfId="2" applyNumberFormat="1" applyFont="1" applyBorder="1" applyAlignment="1"/>
    <xf numFmtId="166" fontId="2" fillId="0" borderId="12" xfId="2" applyNumberFormat="1" applyFont="1" applyBorder="1" applyAlignment="1">
      <alignment horizontal="right"/>
    </xf>
    <xf numFmtId="166" fontId="2" fillId="0" borderId="4" xfId="2" applyNumberFormat="1" applyFont="1" applyFill="1" applyBorder="1" applyAlignment="1">
      <alignment horizontal="right"/>
    </xf>
    <xf numFmtId="166" fontId="2" fillId="0" borderId="10" xfId="2" applyNumberFormat="1" applyFont="1" applyBorder="1" applyAlignment="1">
      <alignment horizontal="right"/>
    </xf>
    <xf numFmtId="166" fontId="2" fillId="0" borderId="8" xfId="2" applyNumberFormat="1" applyFont="1" applyBorder="1" applyAlignment="1">
      <alignment horizontal="right"/>
    </xf>
    <xf numFmtId="166" fontId="2" fillId="0" borderId="8" xfId="2" applyNumberFormat="1" applyFont="1" applyBorder="1" applyAlignment="1"/>
    <xf numFmtId="166" fontId="2" fillId="2" borderId="6" xfId="2" applyNumberFormat="1" applyFont="1" applyFill="1" applyBorder="1" applyAlignment="1">
      <alignment horizontal="right"/>
    </xf>
    <xf numFmtId="166" fontId="2" fillId="2" borderId="1" xfId="2" applyNumberFormat="1" applyFont="1" applyFill="1" applyBorder="1" applyAlignment="1">
      <alignment horizontal="right"/>
    </xf>
    <xf numFmtId="166" fontId="2" fillId="0" borderId="1" xfId="2" applyNumberFormat="1" applyFont="1" applyBorder="1" applyAlignment="1">
      <alignment wrapText="1"/>
    </xf>
    <xf numFmtId="0" fontId="2" fillId="0" borderId="15" xfId="0" applyFont="1" applyBorder="1" applyAlignment="1">
      <alignment horizontal="left"/>
    </xf>
    <xf numFmtId="166" fontId="2" fillId="0" borderId="15" xfId="2" applyNumberFormat="1" applyFont="1" applyBorder="1" applyAlignment="1">
      <alignment horizontal="right"/>
    </xf>
    <xf numFmtId="166" fontId="2" fillId="0" borderId="15" xfId="2" applyNumberFormat="1" applyFont="1" applyBorder="1" applyAlignment="1"/>
    <xf numFmtId="164" fontId="3" fillId="4" borderId="15" xfId="3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2" fillId="0" borderId="10" xfId="2" applyNumberFormat="1" applyFont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3" fillId="0" borderId="14" xfId="3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6" fontId="0" fillId="0" borderId="10" xfId="2" applyNumberFormat="1" applyFont="1" applyBorder="1" applyAlignment="1">
      <alignment horizontal="right"/>
    </xf>
    <xf numFmtId="164" fontId="3" fillId="4" borderId="14" xfId="3" applyNumberFormat="1" applyFont="1" applyFill="1" applyBorder="1" applyAlignment="1">
      <alignment horizontal="center" vertical="center" wrapText="1"/>
    </xf>
    <xf numFmtId="164" fontId="3" fillId="4" borderId="8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166" fontId="2" fillId="0" borderId="1" xfId="2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4" xfId="3" applyNumberFormat="1" applyFont="1" applyBorder="1" applyAlignment="1">
      <alignment horizontal="center" vertical="center" wrapText="1"/>
    </xf>
    <xf numFmtId="164" fontId="3" fillId="0" borderId="8" xfId="3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4" borderId="14" xfId="3" applyNumberFormat="1" applyFont="1" applyFill="1" applyBorder="1" applyAlignment="1">
      <alignment horizontal="center" vertical="center" wrapText="1"/>
    </xf>
    <xf numFmtId="164" fontId="3" fillId="4" borderId="8" xfId="3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4" borderId="16" xfId="3" applyNumberFormat="1" applyFont="1" applyFill="1" applyBorder="1" applyAlignment="1">
      <alignment horizontal="center" vertical="center" wrapText="1"/>
    </xf>
    <xf numFmtId="164" fontId="3" fillId="0" borderId="16" xfId="3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3" fillId="4" borderId="14" xfId="3" applyNumberFormat="1" applyFont="1" applyFill="1" applyBorder="1" applyAlignment="1">
      <alignment horizontal="center" vertical="center" wrapText="1"/>
    </xf>
    <xf numFmtId="164" fontId="3" fillId="0" borderId="19" xfId="3" applyNumberFormat="1" applyFont="1" applyBorder="1" applyAlignment="1">
      <alignment horizontal="center" vertical="center"/>
    </xf>
    <xf numFmtId="164" fontId="3" fillId="0" borderId="2" xfId="3" applyNumberFormat="1" applyFont="1" applyBorder="1" applyAlignment="1">
      <alignment horizontal="center" vertical="center"/>
    </xf>
    <xf numFmtId="164" fontId="3" fillId="0" borderId="4" xfId="3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4" xfId="3" applyNumberFormat="1" applyFont="1" applyFill="1" applyBorder="1" applyAlignment="1">
      <alignment horizontal="center" vertical="center" wrapText="1"/>
    </xf>
    <xf numFmtId="164" fontId="3" fillId="0" borderId="16" xfId="3" applyNumberFormat="1" applyFont="1" applyFill="1" applyBorder="1" applyAlignment="1">
      <alignment horizontal="center" vertical="center" wrapText="1"/>
    </xf>
    <xf numFmtId="164" fontId="3" fillId="0" borderId="8" xfId="3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4" borderId="11" xfId="3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/>
    </xf>
    <xf numFmtId="166" fontId="2" fillId="0" borderId="6" xfId="2" applyNumberFormat="1" applyFont="1" applyBorder="1" applyAlignment="1">
      <alignment horizontal="center"/>
    </xf>
    <xf numFmtId="166" fontId="2" fillId="0" borderId="3" xfId="2" applyNumberFormat="1" applyFont="1" applyBorder="1" applyAlignment="1">
      <alignment horizontal="center"/>
    </xf>
    <xf numFmtId="166" fontId="2" fillId="2" borderId="3" xfId="2" applyNumberFormat="1" applyFont="1" applyFill="1" applyBorder="1" applyAlignment="1">
      <alignment horizontal="center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59"/>
  <sheetViews>
    <sheetView tabSelected="1" zoomScale="50" zoomScaleNormal="50" workbookViewId="0">
      <selection activeCell="S258" sqref="S258"/>
    </sheetView>
  </sheetViews>
  <sheetFormatPr baseColWidth="10" defaultRowHeight="13.2" x14ac:dyDescent="0.25"/>
  <cols>
    <col min="1" max="1" width="18" customWidth="1"/>
    <col min="2" max="2" width="13.109375" customWidth="1"/>
    <col min="3" max="3" width="19.109375" customWidth="1"/>
    <col min="4" max="4" width="39.33203125" customWidth="1"/>
    <col min="5" max="5" width="24.88671875" customWidth="1"/>
    <col min="6" max="6" width="40.5546875" customWidth="1"/>
    <col min="7" max="7" width="20.109375" customWidth="1"/>
    <col min="8" max="8" width="14.88671875" customWidth="1"/>
    <col min="9" max="9" width="15.109375" customWidth="1"/>
    <col min="10" max="10" width="18.33203125" customWidth="1"/>
    <col min="11" max="11" width="15.88671875" customWidth="1"/>
    <col min="12" max="12" width="17.109375" customWidth="1"/>
    <col min="13" max="13" width="14.44140625" customWidth="1"/>
    <col min="14" max="14" width="13.44140625" customWidth="1"/>
    <col min="15" max="15" width="18.5546875" customWidth="1"/>
    <col min="16" max="16" width="20.109375" customWidth="1"/>
    <col min="17" max="17" width="19" customWidth="1"/>
    <col min="18" max="18" width="16" customWidth="1"/>
    <col min="19" max="19" width="24.44140625" style="53" customWidth="1"/>
    <col min="20" max="20" width="19.109375" customWidth="1"/>
    <col min="21" max="21" width="27.109375" customWidth="1"/>
  </cols>
  <sheetData>
    <row r="1" spans="1:22" ht="52.5" customHeight="1" x14ac:dyDescent="0.4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"/>
      <c r="S1" s="10"/>
      <c r="T1" s="10"/>
      <c r="U1" s="21"/>
    </row>
    <row r="2" spans="1:22" ht="52.5" customHeight="1" x14ac:dyDescent="0.25">
      <c r="A2" s="89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2" ht="59.25" customHeight="1" x14ac:dyDescent="0.25">
      <c r="A3" s="96" t="s">
        <v>33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2" ht="30.75" customHeight="1" x14ac:dyDescent="0.25">
      <c r="A4" s="14" t="s">
        <v>15</v>
      </c>
      <c r="B4" s="14" t="s">
        <v>12</v>
      </c>
      <c r="C4" s="14" t="s">
        <v>13</v>
      </c>
      <c r="D4" s="14" t="s">
        <v>14</v>
      </c>
      <c r="E4" s="15" t="s">
        <v>16</v>
      </c>
      <c r="F4" s="15" t="s">
        <v>17</v>
      </c>
      <c r="G4" s="16" t="s">
        <v>0</v>
      </c>
      <c r="H4" s="16" t="s">
        <v>1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9" t="s">
        <v>8</v>
      </c>
      <c r="P4" s="16" t="s">
        <v>9</v>
      </c>
      <c r="Q4" s="16" t="s">
        <v>10</v>
      </c>
      <c r="R4" s="16" t="s">
        <v>11</v>
      </c>
      <c r="S4" s="51" t="s">
        <v>25</v>
      </c>
      <c r="T4" s="15" t="s">
        <v>96</v>
      </c>
      <c r="U4" s="15" t="s">
        <v>22</v>
      </c>
    </row>
    <row r="5" spans="1:22" ht="33" customHeight="1" x14ac:dyDescent="0.25">
      <c r="A5" s="90">
        <v>1</v>
      </c>
      <c r="B5" s="93">
        <v>0</v>
      </c>
      <c r="C5" s="93">
        <v>1917235</v>
      </c>
      <c r="D5" s="94" t="s">
        <v>35</v>
      </c>
      <c r="E5" s="2">
        <v>111</v>
      </c>
      <c r="F5" s="22" t="s">
        <v>18</v>
      </c>
      <c r="G5" s="27">
        <v>2500000</v>
      </c>
      <c r="H5" s="27">
        <f>+G5</f>
        <v>2500000</v>
      </c>
      <c r="I5" s="27">
        <f t="shared" ref="I5:P5" si="0">+H5</f>
        <v>2500000</v>
      </c>
      <c r="J5" s="27">
        <f t="shared" si="0"/>
        <v>2500000</v>
      </c>
      <c r="K5" s="27">
        <f t="shared" si="0"/>
        <v>2500000</v>
      </c>
      <c r="L5" s="27">
        <f t="shared" si="0"/>
        <v>2500000</v>
      </c>
      <c r="M5" s="27">
        <f t="shared" si="0"/>
        <v>2500000</v>
      </c>
      <c r="N5" s="27">
        <f t="shared" si="0"/>
        <v>2500000</v>
      </c>
      <c r="O5" s="27">
        <f t="shared" si="0"/>
        <v>2500000</v>
      </c>
      <c r="P5" s="27">
        <f t="shared" si="0"/>
        <v>2500000</v>
      </c>
      <c r="Q5" s="27">
        <v>2500000</v>
      </c>
      <c r="R5" s="27">
        <v>2500000</v>
      </c>
      <c r="S5" s="27">
        <f>+SUM(G5:R5)</f>
        <v>30000000</v>
      </c>
      <c r="T5" s="28">
        <v>2500000</v>
      </c>
      <c r="U5" s="95">
        <f>+S5+T5+A36+S8+S7</f>
        <v>32500000</v>
      </c>
    </row>
    <row r="6" spans="1:22" ht="33" customHeight="1" x14ac:dyDescent="0.25">
      <c r="A6" s="91"/>
      <c r="B6" s="70"/>
      <c r="C6" s="70"/>
      <c r="D6" s="73"/>
      <c r="E6" s="20">
        <v>113</v>
      </c>
      <c r="F6" s="12" t="s">
        <v>19</v>
      </c>
      <c r="G6" s="97">
        <v>0</v>
      </c>
      <c r="H6" s="97">
        <f>-I7</f>
        <v>0</v>
      </c>
      <c r="I6" s="97">
        <f>+I7</f>
        <v>0</v>
      </c>
      <c r="J6" s="97">
        <f>+J7</f>
        <v>0</v>
      </c>
      <c r="K6" s="97">
        <f>+K7</f>
        <v>0</v>
      </c>
      <c r="L6" s="97">
        <v>0</v>
      </c>
      <c r="M6" s="97">
        <v>0</v>
      </c>
      <c r="N6" s="97" t="s">
        <v>29</v>
      </c>
      <c r="O6" s="97" t="s">
        <v>29</v>
      </c>
      <c r="P6" s="97" t="s">
        <v>29</v>
      </c>
      <c r="Q6" s="97" t="s">
        <v>29</v>
      </c>
      <c r="R6" s="97" t="s">
        <v>29</v>
      </c>
      <c r="S6" s="97" t="s">
        <v>29</v>
      </c>
      <c r="T6" s="97">
        <v>0</v>
      </c>
      <c r="U6" s="71"/>
      <c r="V6" s="45"/>
    </row>
    <row r="7" spans="1:22" ht="33" customHeight="1" x14ac:dyDescent="0.25">
      <c r="A7" s="91"/>
      <c r="B7" s="70"/>
      <c r="C7" s="70"/>
      <c r="D7" s="73"/>
      <c r="E7" s="2">
        <v>133</v>
      </c>
      <c r="F7" s="22" t="s">
        <v>21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f t="shared" ref="S7:S46" si="1">SUM(G7:R7)</f>
        <v>0</v>
      </c>
      <c r="T7" s="97">
        <f>S7/12</f>
        <v>0</v>
      </c>
      <c r="U7" s="71"/>
    </row>
    <row r="8" spans="1:22" ht="33" customHeight="1" thickBot="1" x14ac:dyDescent="0.3">
      <c r="A8" s="92"/>
      <c r="B8" s="63"/>
      <c r="C8" s="63"/>
      <c r="D8" s="67"/>
      <c r="E8" s="18">
        <v>232</v>
      </c>
      <c r="F8" s="23" t="s">
        <v>20</v>
      </c>
      <c r="G8" s="98" t="s">
        <v>29</v>
      </c>
      <c r="H8" s="97" t="s">
        <v>29</v>
      </c>
      <c r="I8" s="98" t="s">
        <v>29</v>
      </c>
      <c r="J8" s="99" t="s">
        <v>29</v>
      </c>
      <c r="K8" s="99" t="s">
        <v>29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100">
        <v>0</v>
      </c>
      <c r="R8" s="100">
        <v>0</v>
      </c>
      <c r="S8" s="97">
        <f t="shared" si="1"/>
        <v>0</v>
      </c>
      <c r="T8" s="98">
        <v>0</v>
      </c>
      <c r="U8" s="69"/>
    </row>
    <row r="9" spans="1:22" s="17" customFormat="1" ht="33" customHeight="1" x14ac:dyDescent="0.25">
      <c r="A9" s="81">
        <v>2</v>
      </c>
      <c r="B9" s="64">
        <v>0</v>
      </c>
      <c r="C9" s="64">
        <v>2594630</v>
      </c>
      <c r="D9" s="66" t="s">
        <v>36</v>
      </c>
      <c r="E9" s="9">
        <v>111</v>
      </c>
      <c r="F9" s="24" t="s">
        <v>18</v>
      </c>
      <c r="G9" s="31">
        <v>900000</v>
      </c>
      <c r="H9" s="31">
        <v>900000</v>
      </c>
      <c r="I9" s="31">
        <v>900000</v>
      </c>
      <c r="J9" s="31">
        <v>900000</v>
      </c>
      <c r="K9" s="31">
        <v>900000</v>
      </c>
      <c r="L9" s="31">
        <v>900000</v>
      </c>
      <c r="M9" s="31">
        <v>900000</v>
      </c>
      <c r="N9" s="31">
        <v>900000</v>
      </c>
      <c r="O9" s="31">
        <v>900000</v>
      </c>
      <c r="P9" s="31"/>
      <c r="Q9" s="31"/>
      <c r="R9" s="31"/>
      <c r="S9" s="35">
        <f t="shared" si="1"/>
        <v>8100000</v>
      </c>
      <c r="T9" s="32">
        <v>900000</v>
      </c>
      <c r="U9" s="68">
        <f>SUM(S9:T13)</f>
        <v>9000000</v>
      </c>
    </row>
    <row r="10" spans="1:22" ht="33" customHeight="1" x14ac:dyDescent="0.25">
      <c r="A10" s="82"/>
      <c r="B10" s="72"/>
      <c r="C10" s="72"/>
      <c r="D10" s="73"/>
      <c r="E10" s="5">
        <v>113</v>
      </c>
      <c r="F10" s="12" t="s">
        <v>19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f>S10/12</f>
        <v>0</v>
      </c>
      <c r="U10" s="71"/>
    </row>
    <row r="11" spans="1:22" ht="33" customHeight="1" x14ac:dyDescent="0.25">
      <c r="A11" s="82"/>
      <c r="B11" s="72"/>
      <c r="C11" s="72"/>
      <c r="D11" s="73"/>
      <c r="E11" s="5">
        <v>131</v>
      </c>
      <c r="F11" s="12" t="s">
        <v>24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35">
        <f t="shared" si="1"/>
        <v>0</v>
      </c>
      <c r="T11" s="28"/>
      <c r="U11" s="71"/>
    </row>
    <row r="12" spans="1:22" ht="33" customHeight="1" x14ac:dyDescent="0.25">
      <c r="A12" s="82"/>
      <c r="B12" s="72"/>
      <c r="C12" s="72"/>
      <c r="D12" s="73"/>
      <c r="E12" s="2">
        <v>133</v>
      </c>
      <c r="F12" s="22" t="s">
        <v>21</v>
      </c>
      <c r="G12" s="27">
        <v>0</v>
      </c>
      <c r="H12" s="27"/>
      <c r="I12" s="27"/>
      <c r="J12" s="27"/>
      <c r="K12" s="27"/>
      <c r="L12" s="27"/>
      <c r="M12" s="27"/>
      <c r="N12" s="27"/>
      <c r="O12" s="27"/>
      <c r="P12" s="33"/>
      <c r="Q12" s="33"/>
      <c r="R12" s="33"/>
      <c r="S12" s="35">
        <f t="shared" si="1"/>
        <v>0</v>
      </c>
      <c r="T12" s="28">
        <f>S12/12</f>
        <v>0</v>
      </c>
      <c r="U12" s="71"/>
    </row>
    <row r="13" spans="1:22" ht="33" customHeight="1" thickBot="1" x14ac:dyDescent="0.3">
      <c r="A13" s="82"/>
      <c r="B13" s="72"/>
      <c r="C13" s="72"/>
      <c r="D13" s="73"/>
      <c r="E13" s="8">
        <v>232</v>
      </c>
      <c r="F13" s="25" t="s">
        <v>20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f t="shared" si="1"/>
        <v>0</v>
      </c>
      <c r="T13" s="30">
        <v>0</v>
      </c>
      <c r="U13" s="69"/>
    </row>
    <row r="14" spans="1:22" ht="33" customHeight="1" x14ac:dyDescent="0.25">
      <c r="A14" s="62">
        <v>3</v>
      </c>
      <c r="B14" s="83">
        <v>0</v>
      </c>
      <c r="C14" s="83">
        <v>3785310</v>
      </c>
      <c r="D14" s="86" t="s">
        <v>37</v>
      </c>
      <c r="E14" s="11">
        <v>111</v>
      </c>
      <c r="F14" s="12" t="s">
        <v>18</v>
      </c>
      <c r="G14" s="33">
        <v>2400000</v>
      </c>
      <c r="H14" s="33">
        <v>2400000</v>
      </c>
      <c r="I14" s="33">
        <v>2400000</v>
      </c>
      <c r="J14" s="33">
        <v>2400000</v>
      </c>
      <c r="K14" s="33">
        <v>2400000</v>
      </c>
      <c r="L14" s="33">
        <v>2400000</v>
      </c>
      <c r="M14" s="33">
        <v>2400000</v>
      </c>
      <c r="N14" s="33">
        <v>2400000</v>
      </c>
      <c r="O14" s="33">
        <v>2400000</v>
      </c>
      <c r="P14" s="33"/>
      <c r="Q14" s="33"/>
      <c r="R14" s="33"/>
      <c r="S14" s="35">
        <f t="shared" si="1"/>
        <v>21600000</v>
      </c>
      <c r="T14" s="32">
        <v>2400000</v>
      </c>
      <c r="U14" s="68">
        <f>SUM(S14:T17)</f>
        <v>24000000</v>
      </c>
    </row>
    <row r="15" spans="1:22" ht="33" customHeight="1" x14ac:dyDescent="0.25">
      <c r="A15" s="70"/>
      <c r="B15" s="84"/>
      <c r="C15" s="84"/>
      <c r="D15" s="87"/>
      <c r="E15" s="11">
        <v>113</v>
      </c>
      <c r="F15" s="12" t="s">
        <v>19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35">
        <f t="shared" si="1"/>
        <v>0</v>
      </c>
      <c r="T15" s="28">
        <f>S15/12</f>
        <v>0</v>
      </c>
      <c r="U15" s="71"/>
    </row>
    <row r="16" spans="1:22" ht="33" customHeight="1" x14ac:dyDescent="0.25">
      <c r="A16" s="70"/>
      <c r="B16" s="84"/>
      <c r="C16" s="84"/>
      <c r="D16" s="87"/>
      <c r="E16" s="11">
        <v>133</v>
      </c>
      <c r="F16" s="12" t="s">
        <v>21</v>
      </c>
      <c r="G16" s="27" t="s">
        <v>29</v>
      </c>
      <c r="H16" s="27" t="s">
        <v>29</v>
      </c>
      <c r="I16" s="27" t="s">
        <v>29</v>
      </c>
      <c r="J16" s="27" t="s">
        <v>29</v>
      </c>
      <c r="K16" s="27" t="s">
        <v>29</v>
      </c>
      <c r="L16" s="27" t="s">
        <v>29</v>
      </c>
      <c r="M16" s="27" t="s">
        <v>29</v>
      </c>
      <c r="N16" s="27" t="s">
        <v>29</v>
      </c>
      <c r="O16" s="27" t="s">
        <v>29</v>
      </c>
      <c r="P16" s="27" t="s">
        <v>29</v>
      </c>
      <c r="Q16" s="27" t="s">
        <v>29</v>
      </c>
      <c r="R16" s="27" t="s">
        <v>29</v>
      </c>
      <c r="S16" s="35">
        <f t="shared" si="1"/>
        <v>0</v>
      </c>
      <c r="T16" s="28">
        <v>0</v>
      </c>
      <c r="U16" s="71"/>
    </row>
    <row r="17" spans="1:21" ht="33" customHeight="1" thickBot="1" x14ac:dyDescent="0.3">
      <c r="A17" s="63"/>
      <c r="B17" s="85"/>
      <c r="C17" s="85"/>
      <c r="D17" s="88"/>
      <c r="E17" s="13">
        <v>232</v>
      </c>
      <c r="F17" s="26" t="s">
        <v>20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f t="shared" si="1"/>
        <v>0</v>
      </c>
      <c r="T17" s="30">
        <v>0</v>
      </c>
      <c r="U17" s="69"/>
    </row>
    <row r="18" spans="1:21" ht="33" customHeight="1" x14ac:dyDescent="0.25">
      <c r="A18" s="62">
        <v>4</v>
      </c>
      <c r="B18" s="75">
        <v>0</v>
      </c>
      <c r="C18" s="64">
        <v>1585217</v>
      </c>
      <c r="D18" s="78" t="s">
        <v>38</v>
      </c>
      <c r="E18" s="5">
        <v>111</v>
      </c>
      <c r="F18" s="12" t="s">
        <v>18</v>
      </c>
      <c r="G18" s="33">
        <v>700000</v>
      </c>
      <c r="H18" s="33">
        <v>700000</v>
      </c>
      <c r="I18" s="33">
        <v>700000</v>
      </c>
      <c r="J18" s="33">
        <v>700000</v>
      </c>
      <c r="K18" s="33">
        <v>700000</v>
      </c>
      <c r="L18" s="33">
        <v>700000</v>
      </c>
      <c r="M18" s="33">
        <v>700000</v>
      </c>
      <c r="N18" s="33">
        <v>700000</v>
      </c>
      <c r="O18" s="33">
        <v>700000</v>
      </c>
      <c r="P18" s="33"/>
      <c r="Q18" s="33"/>
      <c r="R18" s="33"/>
      <c r="S18" s="35">
        <f t="shared" si="1"/>
        <v>6300000</v>
      </c>
      <c r="T18" s="32">
        <v>700000</v>
      </c>
      <c r="U18" s="68">
        <f>R1</f>
        <v>0</v>
      </c>
    </row>
    <row r="19" spans="1:21" ht="33" customHeight="1" x14ac:dyDescent="0.25">
      <c r="A19" s="70"/>
      <c r="B19" s="76"/>
      <c r="C19" s="72"/>
      <c r="D19" s="79"/>
      <c r="E19" s="5">
        <v>113</v>
      </c>
      <c r="F19" s="12" t="s">
        <v>19</v>
      </c>
      <c r="G19" s="27" t="s">
        <v>29</v>
      </c>
      <c r="H19" s="27" t="s">
        <v>29</v>
      </c>
      <c r="I19" s="27" t="s">
        <v>29</v>
      </c>
      <c r="J19" s="27" t="s">
        <v>29</v>
      </c>
      <c r="K19" s="27" t="s">
        <v>29</v>
      </c>
      <c r="L19" s="27" t="s">
        <v>29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  <c r="R19" s="27" t="s">
        <v>29</v>
      </c>
      <c r="S19" s="35">
        <f t="shared" si="1"/>
        <v>0</v>
      </c>
      <c r="T19" s="32">
        <f>S19/12</f>
        <v>0</v>
      </c>
      <c r="U19" s="71"/>
    </row>
    <row r="20" spans="1:21" ht="33" customHeight="1" x14ac:dyDescent="0.25">
      <c r="A20" s="70"/>
      <c r="B20" s="76"/>
      <c r="C20" s="72"/>
      <c r="D20" s="79"/>
      <c r="E20" s="5">
        <v>131</v>
      </c>
      <c r="F20" s="12" t="s">
        <v>24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35">
        <f t="shared" si="1"/>
        <v>0</v>
      </c>
      <c r="T20" s="32">
        <f>S20/12</f>
        <v>0</v>
      </c>
      <c r="U20" s="71"/>
    </row>
    <row r="21" spans="1:21" ht="33" customHeight="1" x14ac:dyDescent="0.25">
      <c r="A21" s="70"/>
      <c r="B21" s="76"/>
      <c r="C21" s="72"/>
      <c r="D21" s="79"/>
      <c r="E21" s="5">
        <v>133</v>
      </c>
      <c r="F21" s="12" t="s">
        <v>21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35">
        <f t="shared" si="1"/>
        <v>0</v>
      </c>
      <c r="T21" s="32">
        <f>S21/12</f>
        <v>0</v>
      </c>
      <c r="U21" s="71"/>
    </row>
    <row r="22" spans="1:21" ht="33" customHeight="1" thickBot="1" x14ac:dyDescent="0.3">
      <c r="A22" s="63"/>
      <c r="B22" s="77"/>
      <c r="C22" s="65"/>
      <c r="D22" s="80"/>
      <c r="E22" s="6">
        <v>232</v>
      </c>
      <c r="F22" s="26" t="s">
        <v>20</v>
      </c>
      <c r="G22" s="36" t="s">
        <v>29</v>
      </c>
      <c r="H22" s="36" t="s">
        <v>29</v>
      </c>
      <c r="I22" s="36" t="s">
        <v>29</v>
      </c>
      <c r="J22" s="36" t="s">
        <v>29</v>
      </c>
      <c r="K22" s="36" t="s">
        <v>29</v>
      </c>
      <c r="L22" s="36" t="s">
        <v>29</v>
      </c>
      <c r="M22" s="36" t="s">
        <v>29</v>
      </c>
      <c r="N22" s="29">
        <v>0</v>
      </c>
      <c r="O22" s="29"/>
      <c r="P22" s="29">
        <v>0</v>
      </c>
      <c r="Q22" s="29">
        <v>0</v>
      </c>
      <c r="R22" s="29">
        <v>0</v>
      </c>
      <c r="S22" s="29">
        <f t="shared" si="1"/>
        <v>0</v>
      </c>
      <c r="T22" s="29">
        <v>0</v>
      </c>
      <c r="U22" s="69"/>
    </row>
    <row r="23" spans="1:21" ht="33" customHeight="1" x14ac:dyDescent="0.25">
      <c r="A23" s="62">
        <v>5</v>
      </c>
      <c r="B23" s="75">
        <v>0</v>
      </c>
      <c r="C23" s="64">
        <v>1167095</v>
      </c>
      <c r="D23" s="78" t="s">
        <v>39</v>
      </c>
      <c r="E23" s="7">
        <v>144</v>
      </c>
      <c r="F23" s="12" t="s">
        <v>27</v>
      </c>
      <c r="G23" s="33">
        <v>1000000</v>
      </c>
      <c r="H23" s="33">
        <v>1000000</v>
      </c>
      <c r="I23" s="33">
        <v>1000000</v>
      </c>
      <c r="J23" s="33">
        <v>1000000</v>
      </c>
      <c r="K23" s="33">
        <v>1000000</v>
      </c>
      <c r="L23" s="33">
        <v>1000000</v>
      </c>
      <c r="M23" s="33">
        <v>1000000</v>
      </c>
      <c r="N23" s="33">
        <v>1000000</v>
      </c>
      <c r="O23" s="33">
        <v>1000000</v>
      </c>
      <c r="P23" s="33"/>
      <c r="Q23" s="33"/>
      <c r="R23" s="33"/>
      <c r="S23" s="35">
        <f t="shared" si="1"/>
        <v>9000000</v>
      </c>
      <c r="T23" s="32">
        <v>1000000</v>
      </c>
      <c r="U23" s="68">
        <f>SUM(S23:T28)</f>
        <v>10000000</v>
      </c>
    </row>
    <row r="24" spans="1:21" ht="33" customHeight="1" x14ac:dyDescent="0.25">
      <c r="A24" s="70"/>
      <c r="B24" s="76"/>
      <c r="C24" s="72"/>
      <c r="D24" s="79"/>
      <c r="E24" s="5">
        <v>144</v>
      </c>
      <c r="F24" s="12" t="s">
        <v>24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35">
        <f t="shared" si="1"/>
        <v>0</v>
      </c>
      <c r="T24" s="32">
        <f>S24/12</f>
        <v>0</v>
      </c>
      <c r="U24" s="71"/>
    </row>
    <row r="25" spans="1:21" ht="33" customHeight="1" x14ac:dyDescent="0.25">
      <c r="A25" s="70"/>
      <c r="B25" s="76"/>
      <c r="C25" s="72"/>
      <c r="D25" s="79"/>
      <c r="E25" s="5">
        <v>144</v>
      </c>
      <c r="F25" s="12" t="s">
        <v>21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35">
        <f t="shared" si="1"/>
        <v>0</v>
      </c>
      <c r="T25" s="32">
        <f>S25/12</f>
        <v>0</v>
      </c>
      <c r="U25" s="71"/>
    </row>
    <row r="26" spans="1:21" ht="33" customHeight="1" x14ac:dyDescent="0.25">
      <c r="A26" s="70"/>
      <c r="B26" s="76"/>
      <c r="C26" s="72"/>
      <c r="D26" s="79"/>
      <c r="E26" s="5">
        <v>123</v>
      </c>
      <c r="F26" s="12" t="s">
        <v>23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35">
        <f t="shared" si="1"/>
        <v>0</v>
      </c>
      <c r="T26" s="32">
        <f>S26/12</f>
        <v>0</v>
      </c>
      <c r="U26" s="71"/>
    </row>
    <row r="27" spans="1:21" ht="33" customHeight="1" x14ac:dyDescent="0.25">
      <c r="A27" s="70"/>
      <c r="B27" s="76"/>
      <c r="C27" s="72"/>
      <c r="D27" s="79"/>
      <c r="E27" s="3">
        <v>125</v>
      </c>
      <c r="F27" s="61" t="s">
        <v>26</v>
      </c>
      <c r="G27" s="27" t="s">
        <v>29</v>
      </c>
      <c r="H27" s="27" t="s">
        <v>29</v>
      </c>
      <c r="I27" s="27" t="s">
        <v>29</v>
      </c>
      <c r="J27" s="27" t="s">
        <v>29</v>
      </c>
      <c r="K27" s="27" t="s">
        <v>29</v>
      </c>
      <c r="L27" s="27" t="s">
        <v>29</v>
      </c>
      <c r="M27" s="27" t="s">
        <v>29</v>
      </c>
      <c r="N27" s="27" t="s">
        <v>29</v>
      </c>
      <c r="O27" s="27" t="s">
        <v>29</v>
      </c>
      <c r="P27" s="27" t="s">
        <v>29</v>
      </c>
      <c r="Q27" s="27" t="s">
        <v>29</v>
      </c>
      <c r="R27" s="27" t="s">
        <v>29</v>
      </c>
      <c r="S27" s="27" t="s">
        <v>29</v>
      </c>
      <c r="T27" s="27" t="s">
        <v>29</v>
      </c>
      <c r="U27" s="71"/>
    </row>
    <row r="28" spans="1:21" ht="33" customHeight="1" thickBot="1" x14ac:dyDescent="0.3">
      <c r="A28" s="63"/>
      <c r="B28" s="77"/>
      <c r="C28" s="65"/>
      <c r="D28" s="80"/>
      <c r="E28" s="6">
        <v>232</v>
      </c>
      <c r="F28" s="26" t="s">
        <v>20</v>
      </c>
      <c r="G28" s="36" t="s">
        <v>29</v>
      </c>
      <c r="H28" s="37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/>
      <c r="P28" s="29">
        <v>0</v>
      </c>
      <c r="Q28" s="29">
        <v>0</v>
      </c>
      <c r="R28" s="29">
        <v>0</v>
      </c>
      <c r="S28" s="35">
        <f t="shared" si="1"/>
        <v>0</v>
      </c>
      <c r="T28" s="29">
        <v>0</v>
      </c>
      <c r="U28" s="69"/>
    </row>
    <row r="29" spans="1:21" ht="33" customHeight="1" x14ac:dyDescent="0.25">
      <c r="A29" s="62">
        <v>6</v>
      </c>
      <c r="B29" s="62">
        <v>0</v>
      </c>
      <c r="C29" s="64">
        <v>3739821</v>
      </c>
      <c r="D29" s="66" t="s">
        <v>97</v>
      </c>
      <c r="E29" s="7">
        <v>144</v>
      </c>
      <c r="F29" s="12" t="s">
        <v>27</v>
      </c>
      <c r="G29" s="35">
        <v>2000000</v>
      </c>
      <c r="H29" s="35">
        <v>2000000</v>
      </c>
      <c r="I29" s="35">
        <v>2000000</v>
      </c>
      <c r="J29" s="35">
        <v>2000000</v>
      </c>
      <c r="K29" s="35">
        <v>2000000</v>
      </c>
      <c r="L29" s="35">
        <v>2000000</v>
      </c>
      <c r="M29" s="35">
        <v>2000000</v>
      </c>
      <c r="N29" s="35">
        <v>2000000</v>
      </c>
      <c r="O29" s="35">
        <v>2000000</v>
      </c>
      <c r="P29" s="35">
        <v>2000000</v>
      </c>
      <c r="Q29" s="35">
        <v>2000000</v>
      </c>
      <c r="R29" s="35">
        <v>2000000</v>
      </c>
      <c r="S29" s="35">
        <f t="shared" si="1"/>
        <v>24000000</v>
      </c>
      <c r="T29" s="32">
        <v>2000000</v>
      </c>
      <c r="U29" s="68">
        <f>SUM(S29:T34)</f>
        <v>26000000</v>
      </c>
    </row>
    <row r="30" spans="1:21" ht="33" customHeight="1" x14ac:dyDescent="0.25">
      <c r="A30" s="70"/>
      <c r="B30" s="70"/>
      <c r="C30" s="72"/>
      <c r="D30" s="73"/>
      <c r="E30" s="5">
        <v>144</v>
      </c>
      <c r="F30" s="12" t="s">
        <v>24</v>
      </c>
      <c r="G30" s="35">
        <v>0</v>
      </c>
      <c r="H30" s="35" t="s">
        <v>29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f t="shared" si="1"/>
        <v>0</v>
      </c>
      <c r="T30" s="28"/>
      <c r="U30" s="71"/>
    </row>
    <row r="31" spans="1:21" ht="33" customHeight="1" x14ac:dyDescent="0.25">
      <c r="A31" s="70"/>
      <c r="B31" s="70"/>
      <c r="C31" s="72"/>
      <c r="D31" s="73"/>
      <c r="E31" s="5">
        <v>144</v>
      </c>
      <c r="F31" s="12" t="s">
        <v>21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5">
        <f t="shared" si="1"/>
        <v>0</v>
      </c>
      <c r="T31" s="28">
        <f>S31/12</f>
        <v>0</v>
      </c>
      <c r="U31" s="71"/>
    </row>
    <row r="32" spans="1:21" ht="33" customHeight="1" x14ac:dyDescent="0.25">
      <c r="A32" s="70"/>
      <c r="B32" s="70"/>
      <c r="C32" s="72"/>
      <c r="D32" s="73"/>
      <c r="E32" s="5">
        <v>123</v>
      </c>
      <c r="F32" s="12" t="s">
        <v>23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5">
        <f t="shared" si="1"/>
        <v>0</v>
      </c>
      <c r="T32" s="28">
        <f>S32/12</f>
        <v>0</v>
      </c>
      <c r="U32" s="71"/>
    </row>
    <row r="33" spans="1:21" ht="33" customHeight="1" x14ac:dyDescent="0.25">
      <c r="A33" s="70"/>
      <c r="B33" s="70"/>
      <c r="C33" s="72"/>
      <c r="D33" s="73"/>
      <c r="E33" s="5">
        <v>125</v>
      </c>
      <c r="F33" s="12" t="s">
        <v>26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35">
        <f t="shared" si="1"/>
        <v>0</v>
      </c>
      <c r="T33" s="28">
        <f>S33/12</f>
        <v>0</v>
      </c>
      <c r="U33" s="71"/>
    </row>
    <row r="34" spans="1:21" ht="33" customHeight="1" thickBot="1" x14ac:dyDescent="0.3">
      <c r="A34" s="63"/>
      <c r="B34" s="63"/>
      <c r="C34" s="65"/>
      <c r="D34" s="67"/>
      <c r="E34" s="4">
        <v>232</v>
      </c>
      <c r="F34" s="25" t="s">
        <v>20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/>
      <c r="M34" s="38"/>
      <c r="N34" s="38"/>
      <c r="O34" s="38">
        <v>0</v>
      </c>
      <c r="P34" s="38"/>
      <c r="Q34" s="38">
        <v>0</v>
      </c>
      <c r="R34" s="38">
        <v>0</v>
      </c>
      <c r="S34" s="29">
        <f t="shared" si="1"/>
        <v>0</v>
      </c>
      <c r="T34" s="30">
        <v>0</v>
      </c>
      <c r="U34" s="69"/>
    </row>
    <row r="35" spans="1:21" ht="33" customHeight="1" x14ac:dyDescent="0.25">
      <c r="A35" s="62">
        <v>7</v>
      </c>
      <c r="B35" s="62">
        <v>0</v>
      </c>
      <c r="C35" s="64">
        <v>1521025</v>
      </c>
      <c r="D35" s="66" t="s">
        <v>40</v>
      </c>
      <c r="E35" s="46">
        <v>144</v>
      </c>
      <c r="F35" s="12" t="s">
        <v>27</v>
      </c>
      <c r="G35" s="35">
        <v>1900000</v>
      </c>
      <c r="H35" s="35">
        <v>1900000</v>
      </c>
      <c r="I35" s="35">
        <v>1900000</v>
      </c>
      <c r="J35" s="35">
        <v>1900000</v>
      </c>
      <c r="K35" s="35">
        <v>1900000</v>
      </c>
      <c r="L35" s="35">
        <v>1900000</v>
      </c>
      <c r="M35" s="35">
        <v>1900000</v>
      </c>
      <c r="N35" s="35"/>
      <c r="O35" s="35"/>
      <c r="P35" s="35"/>
      <c r="Q35" s="35"/>
      <c r="R35" s="35"/>
      <c r="S35" s="35">
        <v>13300000</v>
      </c>
      <c r="T35" s="32">
        <f>+S35/12</f>
        <v>1108333.3333333333</v>
      </c>
      <c r="U35" s="68">
        <f>SUM(S35:T40)</f>
        <v>14408333.333333334</v>
      </c>
    </row>
    <row r="36" spans="1:21" ht="33" customHeight="1" x14ac:dyDescent="0.25">
      <c r="A36" s="70"/>
      <c r="B36" s="70"/>
      <c r="C36" s="72"/>
      <c r="D36" s="73"/>
      <c r="E36" s="5">
        <v>144</v>
      </c>
      <c r="F36" s="12" t="s">
        <v>24</v>
      </c>
      <c r="G36" s="35">
        <v>0</v>
      </c>
      <c r="H36" s="35" t="s">
        <v>29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f t="shared" si="1"/>
        <v>0</v>
      </c>
      <c r="T36" s="28"/>
      <c r="U36" s="71"/>
    </row>
    <row r="37" spans="1:21" ht="33" customHeight="1" x14ac:dyDescent="0.25">
      <c r="A37" s="70"/>
      <c r="B37" s="70"/>
      <c r="C37" s="72"/>
      <c r="D37" s="73"/>
      <c r="E37" s="5">
        <v>144</v>
      </c>
      <c r="F37" s="12" t="s">
        <v>21</v>
      </c>
      <c r="G37" s="27" t="s">
        <v>30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35">
        <f t="shared" si="1"/>
        <v>0</v>
      </c>
      <c r="T37" s="28"/>
      <c r="U37" s="71"/>
    </row>
    <row r="38" spans="1:21" ht="33" customHeight="1" x14ac:dyDescent="0.25">
      <c r="A38" s="70"/>
      <c r="B38" s="70"/>
      <c r="C38" s="72"/>
      <c r="D38" s="73"/>
      <c r="E38" s="5">
        <v>123</v>
      </c>
      <c r="F38" s="12" t="s">
        <v>23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5">
        <f t="shared" si="1"/>
        <v>0</v>
      </c>
      <c r="T38" s="28">
        <f>S38/12</f>
        <v>0</v>
      </c>
      <c r="U38" s="71"/>
    </row>
    <row r="39" spans="1:21" ht="33" customHeight="1" x14ac:dyDescent="0.25">
      <c r="A39" s="70"/>
      <c r="B39" s="70"/>
      <c r="C39" s="72"/>
      <c r="D39" s="73"/>
      <c r="E39" s="5">
        <v>125</v>
      </c>
      <c r="F39" s="12" t="s">
        <v>26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35">
        <f t="shared" si="1"/>
        <v>0</v>
      </c>
      <c r="T39" s="28">
        <f>S39/12</f>
        <v>0</v>
      </c>
      <c r="U39" s="71"/>
    </row>
    <row r="40" spans="1:21" ht="33" customHeight="1" thickBot="1" x14ac:dyDescent="0.3">
      <c r="A40" s="63"/>
      <c r="B40" s="63"/>
      <c r="C40" s="65"/>
      <c r="D40" s="67"/>
      <c r="E40" s="4">
        <v>232</v>
      </c>
      <c r="F40" s="25" t="s">
        <v>20</v>
      </c>
      <c r="G40" s="38" t="s">
        <v>29</v>
      </c>
      <c r="H40" s="38">
        <v>0</v>
      </c>
      <c r="I40" s="38" t="s">
        <v>29</v>
      </c>
      <c r="J40" s="38">
        <v>0</v>
      </c>
      <c r="K40" s="38" t="s">
        <v>29</v>
      </c>
      <c r="L40" s="38">
        <v>0</v>
      </c>
      <c r="M40" s="38">
        <v>0</v>
      </c>
      <c r="N40" s="38">
        <v>0</v>
      </c>
      <c r="O40" s="38"/>
      <c r="P40" s="38"/>
      <c r="Q40" s="38"/>
      <c r="R40" s="38"/>
      <c r="S40" s="29"/>
      <c r="T40" s="30">
        <v>0</v>
      </c>
      <c r="U40" s="69"/>
    </row>
    <row r="41" spans="1:21" ht="33" customHeight="1" x14ac:dyDescent="0.25">
      <c r="A41" s="62">
        <v>8</v>
      </c>
      <c r="B41" s="62">
        <v>0</v>
      </c>
      <c r="C41" s="64">
        <v>1499029</v>
      </c>
      <c r="D41" s="66" t="s">
        <v>41</v>
      </c>
      <c r="E41" s="7">
        <v>144</v>
      </c>
      <c r="F41" s="12" t="s">
        <v>27</v>
      </c>
      <c r="G41" s="35">
        <v>1600000</v>
      </c>
      <c r="H41" s="35">
        <v>1600000</v>
      </c>
      <c r="I41" s="35">
        <v>1600000</v>
      </c>
      <c r="J41" s="35">
        <v>1600000</v>
      </c>
      <c r="K41" s="35">
        <v>1600000</v>
      </c>
      <c r="L41" s="35">
        <v>1600000</v>
      </c>
      <c r="M41" s="35">
        <v>1600000</v>
      </c>
      <c r="N41" s="35">
        <v>1600000</v>
      </c>
      <c r="O41" s="35">
        <v>1600000</v>
      </c>
      <c r="P41" s="35"/>
      <c r="Q41" s="35"/>
      <c r="R41" s="35"/>
      <c r="S41" s="35">
        <f t="shared" si="1"/>
        <v>14400000</v>
      </c>
      <c r="T41" s="32">
        <v>1600000</v>
      </c>
      <c r="U41" s="68">
        <f>SUM(S41:T46)</f>
        <v>16000000</v>
      </c>
    </row>
    <row r="42" spans="1:21" ht="33" customHeight="1" x14ac:dyDescent="0.25">
      <c r="A42" s="70"/>
      <c r="B42" s="70"/>
      <c r="C42" s="72"/>
      <c r="D42" s="73"/>
      <c r="E42" s="5">
        <v>144</v>
      </c>
      <c r="F42" s="12" t="s">
        <v>24</v>
      </c>
      <c r="G42" s="35">
        <v>0</v>
      </c>
      <c r="H42" s="35" t="s">
        <v>29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f t="shared" si="1"/>
        <v>0</v>
      </c>
      <c r="T42" s="28"/>
      <c r="U42" s="71"/>
    </row>
    <row r="43" spans="1:21" ht="33" customHeight="1" x14ac:dyDescent="0.25">
      <c r="A43" s="70"/>
      <c r="B43" s="70"/>
      <c r="C43" s="72"/>
      <c r="D43" s="73"/>
      <c r="E43" s="5">
        <v>144</v>
      </c>
      <c r="F43" s="12" t="s">
        <v>21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35">
        <f t="shared" si="1"/>
        <v>0</v>
      </c>
      <c r="T43" s="28">
        <f>S43/12</f>
        <v>0</v>
      </c>
      <c r="U43" s="71"/>
    </row>
    <row r="44" spans="1:21" ht="33" customHeight="1" x14ac:dyDescent="0.25">
      <c r="A44" s="70"/>
      <c r="B44" s="70"/>
      <c r="C44" s="72"/>
      <c r="D44" s="73"/>
      <c r="E44" s="5">
        <v>123</v>
      </c>
      <c r="F44" s="12" t="s">
        <v>23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5">
        <f t="shared" si="1"/>
        <v>0</v>
      </c>
      <c r="T44" s="28">
        <f>S44/12</f>
        <v>0</v>
      </c>
      <c r="U44" s="71"/>
    </row>
    <row r="45" spans="1:21" ht="33" customHeight="1" x14ac:dyDescent="0.25">
      <c r="A45" s="70"/>
      <c r="B45" s="70"/>
      <c r="C45" s="72"/>
      <c r="D45" s="73"/>
      <c r="E45" s="5">
        <v>125</v>
      </c>
      <c r="F45" s="12" t="s">
        <v>26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35">
        <f t="shared" si="1"/>
        <v>0</v>
      </c>
      <c r="T45" s="28">
        <f>S45/12</f>
        <v>0</v>
      </c>
      <c r="U45" s="71"/>
    </row>
    <row r="46" spans="1:21" ht="33" customHeight="1" thickBot="1" x14ac:dyDescent="0.3">
      <c r="A46" s="63"/>
      <c r="B46" s="63"/>
      <c r="C46" s="65"/>
      <c r="D46" s="67"/>
      <c r="E46" s="4">
        <v>232</v>
      </c>
      <c r="F46" s="25" t="s">
        <v>20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29">
        <f t="shared" si="1"/>
        <v>0</v>
      </c>
      <c r="T46" s="30">
        <v>0</v>
      </c>
      <c r="U46" s="69"/>
    </row>
    <row r="47" spans="1:21" ht="33" customHeight="1" x14ac:dyDescent="0.25">
      <c r="A47" s="70">
        <v>9</v>
      </c>
      <c r="B47" s="70">
        <v>0</v>
      </c>
      <c r="C47" s="72">
        <v>4425084</v>
      </c>
      <c r="D47" s="73" t="s">
        <v>98</v>
      </c>
      <c r="E47" s="5">
        <v>144</v>
      </c>
      <c r="F47" s="12" t="s">
        <v>24</v>
      </c>
      <c r="G47" s="35">
        <v>0</v>
      </c>
      <c r="H47" s="35" t="s">
        <v>29</v>
      </c>
      <c r="I47" s="35">
        <v>0</v>
      </c>
      <c r="J47" s="35">
        <v>0</v>
      </c>
      <c r="K47" s="35"/>
      <c r="L47" s="35">
        <v>2500000</v>
      </c>
      <c r="M47" s="35">
        <v>2500000</v>
      </c>
      <c r="N47" s="35">
        <v>2500000</v>
      </c>
      <c r="O47" s="35">
        <v>2500000</v>
      </c>
      <c r="P47" s="35">
        <v>2500000</v>
      </c>
      <c r="Q47" s="35">
        <v>2500000</v>
      </c>
      <c r="R47" s="35">
        <v>2500000</v>
      </c>
      <c r="S47" s="35">
        <f t="shared" ref="S47:S57" si="2">SUM(G47:R47)</f>
        <v>17500000</v>
      </c>
      <c r="T47" s="28">
        <v>2500000</v>
      </c>
      <c r="U47" s="71">
        <v>2000000</v>
      </c>
    </row>
    <row r="48" spans="1:21" ht="33" customHeight="1" x14ac:dyDescent="0.25">
      <c r="A48" s="70"/>
      <c r="B48" s="70"/>
      <c r="C48" s="72"/>
      <c r="D48" s="73"/>
      <c r="E48" s="5">
        <v>144</v>
      </c>
      <c r="F48" s="12" t="s">
        <v>21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35">
        <f t="shared" si="2"/>
        <v>0</v>
      </c>
      <c r="T48" s="28">
        <f>S48/12</f>
        <v>0</v>
      </c>
      <c r="U48" s="71"/>
    </row>
    <row r="49" spans="1:21" ht="33" customHeight="1" x14ac:dyDescent="0.25">
      <c r="A49" s="70"/>
      <c r="B49" s="70"/>
      <c r="C49" s="72"/>
      <c r="D49" s="73"/>
      <c r="E49" s="5">
        <v>123</v>
      </c>
      <c r="F49" s="12" t="s">
        <v>23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5">
        <f t="shared" si="2"/>
        <v>0</v>
      </c>
      <c r="T49" s="28">
        <f>S49/12</f>
        <v>0</v>
      </c>
      <c r="U49" s="71"/>
    </row>
    <row r="50" spans="1:21" ht="33" customHeight="1" x14ac:dyDescent="0.25">
      <c r="A50" s="70"/>
      <c r="B50" s="70"/>
      <c r="C50" s="72"/>
      <c r="D50" s="73"/>
      <c r="E50" s="5">
        <v>125</v>
      </c>
      <c r="F50" s="12" t="s">
        <v>26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35">
        <f t="shared" si="2"/>
        <v>0</v>
      </c>
      <c r="T50" s="28">
        <f>S50/12</f>
        <v>0</v>
      </c>
      <c r="U50" s="71"/>
    </row>
    <row r="51" spans="1:21" ht="33" customHeight="1" thickBot="1" x14ac:dyDescent="0.3">
      <c r="A51" s="63"/>
      <c r="B51" s="63"/>
      <c r="C51" s="65"/>
      <c r="D51" s="67"/>
      <c r="E51" s="4">
        <v>232</v>
      </c>
      <c r="F51" s="25" t="s">
        <v>20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29">
        <f t="shared" si="2"/>
        <v>0</v>
      </c>
      <c r="T51" s="30">
        <v>0</v>
      </c>
      <c r="U51" s="69"/>
    </row>
    <row r="52" spans="1:21" ht="33" customHeight="1" x14ac:dyDescent="0.25">
      <c r="A52" s="62">
        <v>10</v>
      </c>
      <c r="B52" s="62">
        <v>0</v>
      </c>
      <c r="C52" s="64">
        <v>4482785</v>
      </c>
      <c r="D52" s="66"/>
      <c r="E52" s="7">
        <v>144</v>
      </c>
      <c r="F52" s="12" t="s">
        <v>27</v>
      </c>
      <c r="G52" s="35">
        <v>1600000</v>
      </c>
      <c r="H52" s="35">
        <v>1600000</v>
      </c>
      <c r="I52" s="35">
        <v>1600000</v>
      </c>
      <c r="J52" s="35">
        <v>1600000</v>
      </c>
      <c r="K52" s="35">
        <v>1600000</v>
      </c>
      <c r="L52" s="35">
        <v>1600000</v>
      </c>
      <c r="M52" s="35">
        <v>1600000</v>
      </c>
      <c r="N52" s="35">
        <v>1600000</v>
      </c>
      <c r="O52" s="35">
        <v>1600000</v>
      </c>
      <c r="P52" s="35">
        <v>400000</v>
      </c>
      <c r="Q52" s="35"/>
      <c r="R52" s="35"/>
      <c r="S52" s="35">
        <f t="shared" si="2"/>
        <v>14800000</v>
      </c>
      <c r="T52" s="32"/>
      <c r="U52" s="68">
        <f>SUM(S52:T57)</f>
        <v>14800000</v>
      </c>
    </row>
    <row r="53" spans="1:21" ht="33" customHeight="1" x14ac:dyDescent="0.25">
      <c r="A53" s="70"/>
      <c r="B53" s="70"/>
      <c r="C53" s="72"/>
      <c r="D53" s="73"/>
      <c r="E53" s="5">
        <v>144</v>
      </c>
      <c r="F53" s="12" t="s">
        <v>24</v>
      </c>
      <c r="G53" s="35">
        <v>0</v>
      </c>
      <c r="H53" s="35" t="s">
        <v>29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f t="shared" si="2"/>
        <v>0</v>
      </c>
      <c r="T53" s="28"/>
      <c r="U53" s="71"/>
    </row>
    <row r="54" spans="1:21" ht="33" customHeight="1" x14ac:dyDescent="0.25">
      <c r="A54" s="70"/>
      <c r="B54" s="70"/>
      <c r="C54" s="72"/>
      <c r="D54" s="73"/>
      <c r="E54" s="5">
        <v>144</v>
      </c>
      <c r="F54" s="12" t="s">
        <v>21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35">
        <f t="shared" si="2"/>
        <v>0</v>
      </c>
      <c r="T54" s="28">
        <f>S54/12</f>
        <v>0</v>
      </c>
      <c r="U54" s="71"/>
    </row>
    <row r="55" spans="1:21" ht="33" customHeight="1" x14ac:dyDescent="0.25">
      <c r="A55" s="70"/>
      <c r="B55" s="70"/>
      <c r="C55" s="72"/>
      <c r="D55" s="73"/>
      <c r="E55" s="5">
        <v>123</v>
      </c>
      <c r="F55" s="12" t="s">
        <v>23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5">
        <f t="shared" si="2"/>
        <v>0</v>
      </c>
      <c r="T55" s="28">
        <f>S55/12</f>
        <v>0</v>
      </c>
      <c r="U55" s="71"/>
    </row>
    <row r="56" spans="1:21" ht="33" customHeight="1" x14ac:dyDescent="0.25">
      <c r="A56" s="70"/>
      <c r="B56" s="70"/>
      <c r="C56" s="72"/>
      <c r="D56" s="73"/>
      <c r="E56" s="5">
        <v>125</v>
      </c>
      <c r="F56" s="12" t="s">
        <v>26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35">
        <f t="shared" si="2"/>
        <v>0</v>
      </c>
      <c r="T56" s="28">
        <f>S56/12</f>
        <v>0</v>
      </c>
      <c r="U56" s="71"/>
    </row>
    <row r="57" spans="1:21" ht="33" customHeight="1" thickBot="1" x14ac:dyDescent="0.3">
      <c r="A57" s="63"/>
      <c r="B57" s="63"/>
      <c r="C57" s="65"/>
      <c r="D57" s="67"/>
      <c r="E57" s="4">
        <v>232</v>
      </c>
      <c r="F57" s="25" t="s">
        <v>20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29">
        <f t="shared" si="2"/>
        <v>0</v>
      </c>
      <c r="T57" s="30">
        <v>0</v>
      </c>
      <c r="U57" s="69"/>
    </row>
    <row r="58" spans="1:21" ht="33" customHeight="1" x14ac:dyDescent="0.25">
      <c r="A58" s="62">
        <v>11</v>
      </c>
      <c r="B58" s="62">
        <v>0</v>
      </c>
      <c r="C58" s="64">
        <v>4032155</v>
      </c>
      <c r="D58" s="66" t="s">
        <v>42</v>
      </c>
      <c r="E58" s="7">
        <v>144</v>
      </c>
      <c r="F58" s="12" t="s">
        <v>27</v>
      </c>
      <c r="G58" s="35">
        <v>2000000</v>
      </c>
      <c r="H58" s="35">
        <v>2000000</v>
      </c>
      <c r="I58" s="35">
        <v>2000000</v>
      </c>
      <c r="J58" s="35">
        <v>2000000</v>
      </c>
      <c r="K58" s="35">
        <v>2000000</v>
      </c>
      <c r="L58" s="35">
        <v>2000000</v>
      </c>
      <c r="M58" s="35">
        <v>2000000</v>
      </c>
      <c r="N58" s="35">
        <v>2000000</v>
      </c>
      <c r="O58" s="35">
        <v>2000000</v>
      </c>
      <c r="P58" s="35"/>
      <c r="Q58" s="35"/>
      <c r="R58" s="35">
        <v>6000000</v>
      </c>
      <c r="S58" s="35">
        <f t="shared" ref="S58:S63" si="3">SUM(G58:R58)</f>
        <v>24000000</v>
      </c>
      <c r="T58" s="32">
        <v>2000000</v>
      </c>
      <c r="U58" s="68">
        <f>SUM(S58:T63)</f>
        <v>26000000</v>
      </c>
    </row>
    <row r="59" spans="1:21" ht="33" customHeight="1" x14ac:dyDescent="0.25">
      <c r="A59" s="70"/>
      <c r="B59" s="70"/>
      <c r="C59" s="72"/>
      <c r="D59" s="73"/>
      <c r="E59" s="5">
        <v>144</v>
      </c>
      <c r="F59" s="12" t="s">
        <v>24</v>
      </c>
      <c r="G59" s="35">
        <v>0</v>
      </c>
      <c r="H59" s="35" t="s">
        <v>29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f t="shared" si="3"/>
        <v>0</v>
      </c>
      <c r="T59" s="28"/>
      <c r="U59" s="71"/>
    </row>
    <row r="60" spans="1:21" ht="33" customHeight="1" x14ac:dyDescent="0.25">
      <c r="A60" s="70"/>
      <c r="B60" s="70"/>
      <c r="C60" s="72"/>
      <c r="D60" s="73"/>
      <c r="E60" s="5">
        <v>144</v>
      </c>
      <c r="F60" s="12" t="s">
        <v>21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35">
        <f t="shared" si="3"/>
        <v>0</v>
      </c>
      <c r="T60" s="28">
        <f>S60/12</f>
        <v>0</v>
      </c>
      <c r="U60" s="71"/>
    </row>
    <row r="61" spans="1:21" ht="33" customHeight="1" x14ac:dyDescent="0.25">
      <c r="A61" s="70"/>
      <c r="B61" s="70"/>
      <c r="C61" s="72"/>
      <c r="D61" s="73"/>
      <c r="E61" s="5">
        <v>123</v>
      </c>
      <c r="F61" s="12" t="s">
        <v>23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5">
        <f t="shared" si="3"/>
        <v>0</v>
      </c>
      <c r="T61" s="28">
        <f>S61/12</f>
        <v>0</v>
      </c>
      <c r="U61" s="71"/>
    </row>
    <row r="62" spans="1:21" ht="33" customHeight="1" x14ac:dyDescent="0.25">
      <c r="A62" s="70"/>
      <c r="B62" s="70"/>
      <c r="C62" s="72"/>
      <c r="D62" s="73"/>
      <c r="E62" s="5">
        <v>125</v>
      </c>
      <c r="F62" s="12" t="s">
        <v>26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35">
        <f t="shared" si="3"/>
        <v>0</v>
      </c>
      <c r="T62" s="28">
        <f>S62/12</f>
        <v>0</v>
      </c>
      <c r="U62" s="71"/>
    </row>
    <row r="63" spans="1:21" ht="33" customHeight="1" thickBot="1" x14ac:dyDescent="0.3">
      <c r="A63" s="63"/>
      <c r="B63" s="63"/>
      <c r="C63" s="65"/>
      <c r="D63" s="67"/>
      <c r="E63" s="4">
        <v>232</v>
      </c>
      <c r="F63" s="25" t="s">
        <v>20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29">
        <f t="shared" si="3"/>
        <v>0</v>
      </c>
      <c r="T63" s="30"/>
      <c r="U63" s="69"/>
    </row>
    <row r="64" spans="1:21" ht="33" customHeight="1" x14ac:dyDescent="0.25">
      <c r="A64" s="62">
        <v>12</v>
      </c>
      <c r="B64" s="62">
        <v>0</v>
      </c>
      <c r="C64" s="64">
        <v>352028</v>
      </c>
      <c r="D64" s="66" t="s">
        <v>43</v>
      </c>
      <c r="E64" s="7">
        <v>145</v>
      </c>
      <c r="F64" s="12" t="s">
        <v>28</v>
      </c>
      <c r="G64" s="35">
        <v>1200000</v>
      </c>
      <c r="H64" s="35">
        <v>1200000</v>
      </c>
      <c r="I64" s="35">
        <v>1200000</v>
      </c>
      <c r="J64" s="35">
        <v>1200000</v>
      </c>
      <c r="K64" s="35">
        <v>1200000</v>
      </c>
      <c r="L64" s="35">
        <v>1200000</v>
      </c>
      <c r="M64" s="35">
        <v>1200000</v>
      </c>
      <c r="N64" s="35">
        <v>1200000</v>
      </c>
      <c r="O64" s="35">
        <v>1200000</v>
      </c>
      <c r="P64" s="35"/>
      <c r="Q64" s="35"/>
      <c r="R64" s="35"/>
      <c r="S64" s="35">
        <f t="shared" ref="S64:S69" si="4">SUM(G64:R64)</f>
        <v>10800000</v>
      </c>
      <c r="T64" s="32"/>
      <c r="U64" s="68">
        <f>SUM(S64:T69)</f>
        <v>10800000</v>
      </c>
    </row>
    <row r="65" spans="1:21" ht="33" customHeight="1" x14ac:dyDescent="0.25">
      <c r="A65" s="70"/>
      <c r="B65" s="70"/>
      <c r="C65" s="72"/>
      <c r="D65" s="73"/>
      <c r="E65" s="5">
        <v>145</v>
      </c>
      <c r="F65" s="12" t="s">
        <v>24</v>
      </c>
      <c r="G65" s="35">
        <v>0</v>
      </c>
      <c r="H65" s="35" t="s">
        <v>29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f t="shared" si="4"/>
        <v>0</v>
      </c>
      <c r="T65" s="28"/>
      <c r="U65" s="71"/>
    </row>
    <row r="66" spans="1:21" ht="33" customHeight="1" x14ac:dyDescent="0.25">
      <c r="A66" s="70"/>
      <c r="B66" s="70"/>
      <c r="C66" s="72"/>
      <c r="D66" s="73"/>
      <c r="E66" s="5">
        <v>145</v>
      </c>
      <c r="F66" s="12" t="s">
        <v>21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35">
        <f t="shared" si="4"/>
        <v>0</v>
      </c>
      <c r="T66" s="28">
        <f>S66/12</f>
        <v>0</v>
      </c>
      <c r="U66" s="71"/>
    </row>
    <row r="67" spans="1:21" ht="33" customHeight="1" x14ac:dyDescent="0.25">
      <c r="A67" s="70"/>
      <c r="B67" s="70"/>
      <c r="C67" s="72"/>
      <c r="D67" s="73"/>
      <c r="E67" s="5">
        <v>145</v>
      </c>
      <c r="F67" s="12" t="s">
        <v>23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5">
        <f t="shared" si="4"/>
        <v>0</v>
      </c>
      <c r="T67" s="28">
        <f>S67/12</f>
        <v>0</v>
      </c>
      <c r="U67" s="71"/>
    </row>
    <row r="68" spans="1:21" ht="33" customHeight="1" x14ac:dyDescent="0.25">
      <c r="A68" s="70"/>
      <c r="B68" s="70"/>
      <c r="C68" s="72"/>
      <c r="D68" s="73"/>
      <c r="E68" s="5">
        <v>145</v>
      </c>
      <c r="F68" s="12" t="s">
        <v>26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35">
        <f t="shared" si="4"/>
        <v>0</v>
      </c>
      <c r="T68" s="28">
        <f>S68/12</f>
        <v>0</v>
      </c>
      <c r="U68" s="71"/>
    </row>
    <row r="69" spans="1:21" ht="33" customHeight="1" thickBot="1" x14ac:dyDescent="0.3">
      <c r="A69" s="63"/>
      <c r="B69" s="63"/>
      <c r="C69" s="65"/>
      <c r="D69" s="67"/>
      <c r="E69" s="4">
        <v>232</v>
      </c>
      <c r="F69" s="47" t="s">
        <v>20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29">
        <f t="shared" si="4"/>
        <v>0</v>
      </c>
      <c r="T69" s="30">
        <v>0</v>
      </c>
      <c r="U69" s="69"/>
    </row>
    <row r="70" spans="1:21" ht="33" customHeight="1" x14ac:dyDescent="0.25">
      <c r="A70" s="62">
        <v>13</v>
      </c>
      <c r="B70" s="62">
        <v>0</v>
      </c>
      <c r="C70" s="64">
        <v>1211036</v>
      </c>
      <c r="D70" s="66" t="s">
        <v>44</v>
      </c>
      <c r="E70" s="7">
        <v>144</v>
      </c>
      <c r="F70" s="12" t="s">
        <v>27</v>
      </c>
      <c r="G70" s="35">
        <v>1300000</v>
      </c>
      <c r="H70" s="35">
        <v>1300000</v>
      </c>
      <c r="I70" s="35">
        <v>1300000</v>
      </c>
      <c r="J70" s="35">
        <v>1300000</v>
      </c>
      <c r="K70" s="35">
        <v>1300000</v>
      </c>
      <c r="L70" s="35">
        <v>1300000</v>
      </c>
      <c r="M70" s="35">
        <v>1300000</v>
      </c>
      <c r="N70" s="35">
        <v>1300000</v>
      </c>
      <c r="O70" s="35">
        <v>1300000</v>
      </c>
      <c r="P70" s="35">
        <v>1300000</v>
      </c>
      <c r="Q70" s="35"/>
      <c r="R70" s="35"/>
      <c r="S70" s="35">
        <f>SUM(G70:R70)</f>
        <v>13000000</v>
      </c>
      <c r="T70" s="32"/>
      <c r="U70" s="68">
        <f>SUM(S70:T75)</f>
        <v>13000000</v>
      </c>
    </row>
    <row r="71" spans="1:21" ht="33" customHeight="1" x14ac:dyDescent="0.25">
      <c r="A71" s="70"/>
      <c r="B71" s="70"/>
      <c r="C71" s="72"/>
      <c r="D71" s="73"/>
      <c r="E71" s="5">
        <v>144</v>
      </c>
      <c r="F71" s="12" t="s">
        <v>24</v>
      </c>
      <c r="G71" s="35">
        <v>0</v>
      </c>
      <c r="H71" s="35" t="s">
        <v>29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f>SUM(G71:R71)</f>
        <v>0</v>
      </c>
      <c r="T71" s="28"/>
      <c r="U71" s="71"/>
    </row>
    <row r="72" spans="1:21" ht="33" customHeight="1" x14ac:dyDescent="0.25">
      <c r="A72" s="70"/>
      <c r="B72" s="70"/>
      <c r="C72" s="72"/>
      <c r="D72" s="73"/>
      <c r="E72" s="5">
        <v>144</v>
      </c>
      <c r="F72" s="12" t="s">
        <v>21</v>
      </c>
      <c r="G72" s="27" t="s">
        <v>30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35">
        <f>SUM(G72:R72)</f>
        <v>0</v>
      </c>
      <c r="T72" s="28"/>
      <c r="U72" s="71"/>
    </row>
    <row r="73" spans="1:21" ht="33" customHeight="1" x14ac:dyDescent="0.25">
      <c r="A73" s="70"/>
      <c r="B73" s="70"/>
      <c r="C73" s="72"/>
      <c r="D73" s="73"/>
      <c r="E73" s="5">
        <v>123</v>
      </c>
      <c r="F73" s="12" t="s">
        <v>23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5">
        <f>SUM(G73:R73)</f>
        <v>0</v>
      </c>
      <c r="T73" s="28">
        <f>S73/12</f>
        <v>0</v>
      </c>
      <c r="U73" s="71"/>
    </row>
    <row r="74" spans="1:21" ht="33" customHeight="1" x14ac:dyDescent="0.25">
      <c r="A74" s="70"/>
      <c r="B74" s="70"/>
      <c r="C74" s="72"/>
      <c r="D74" s="73"/>
      <c r="E74" s="5">
        <v>125</v>
      </c>
      <c r="F74" s="12" t="s">
        <v>26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35">
        <f>SUM(G74:R74)</f>
        <v>0</v>
      </c>
      <c r="T74" s="28">
        <f>S74/12</f>
        <v>0</v>
      </c>
      <c r="U74" s="71"/>
    </row>
    <row r="75" spans="1:21" ht="33" customHeight="1" thickBot="1" x14ac:dyDescent="0.3">
      <c r="A75" s="63"/>
      <c r="B75" s="63"/>
      <c r="C75" s="65"/>
      <c r="D75" s="67"/>
      <c r="E75" s="4">
        <v>232</v>
      </c>
      <c r="F75" s="25" t="s">
        <v>20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0">
        <v>0</v>
      </c>
      <c r="U75" s="69"/>
    </row>
    <row r="76" spans="1:21" ht="33" customHeight="1" x14ac:dyDescent="0.25">
      <c r="A76" s="62">
        <v>14</v>
      </c>
      <c r="B76" s="62">
        <v>0</v>
      </c>
      <c r="C76" s="64">
        <v>1332139</v>
      </c>
      <c r="D76" s="66" t="s">
        <v>45</v>
      </c>
      <c r="E76" s="7">
        <v>144</v>
      </c>
      <c r="F76" s="12" t="s">
        <v>27</v>
      </c>
      <c r="G76" s="35">
        <v>1500000</v>
      </c>
      <c r="H76" s="35">
        <v>1500000</v>
      </c>
      <c r="I76" s="35">
        <v>1500000</v>
      </c>
      <c r="J76" s="35">
        <v>1500000</v>
      </c>
      <c r="K76" s="35">
        <v>1500000</v>
      </c>
      <c r="L76" s="35">
        <v>1500000</v>
      </c>
      <c r="M76" s="35">
        <v>1500000</v>
      </c>
      <c r="N76" s="35">
        <v>1500000</v>
      </c>
      <c r="O76" s="35">
        <v>1500000</v>
      </c>
      <c r="P76" s="35">
        <v>1500000</v>
      </c>
      <c r="Q76" s="35">
        <v>1500000</v>
      </c>
      <c r="R76" s="35"/>
      <c r="S76" s="35">
        <f t="shared" ref="S76:S81" si="5">SUM(G76:R76)</f>
        <v>16500000</v>
      </c>
      <c r="T76" s="32"/>
      <c r="U76" s="68">
        <f>SUM(S76:T81)</f>
        <v>16500000</v>
      </c>
    </row>
    <row r="77" spans="1:21" ht="33" customHeight="1" x14ac:dyDescent="0.25">
      <c r="A77" s="70"/>
      <c r="B77" s="70"/>
      <c r="C77" s="72"/>
      <c r="D77" s="73"/>
      <c r="E77" s="5">
        <v>144</v>
      </c>
      <c r="F77" s="12" t="s">
        <v>24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f t="shared" si="5"/>
        <v>0</v>
      </c>
      <c r="T77" s="32">
        <f t="shared" ref="T77:T81" si="6">S77/12</f>
        <v>0</v>
      </c>
      <c r="U77" s="71"/>
    </row>
    <row r="78" spans="1:21" ht="33" customHeight="1" x14ac:dyDescent="0.25">
      <c r="A78" s="70"/>
      <c r="B78" s="70"/>
      <c r="C78" s="72"/>
      <c r="D78" s="73"/>
      <c r="E78" s="5">
        <v>144</v>
      </c>
      <c r="F78" s="12" t="s">
        <v>21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35">
        <f t="shared" si="5"/>
        <v>0</v>
      </c>
      <c r="T78" s="32">
        <f t="shared" si="6"/>
        <v>0</v>
      </c>
      <c r="U78" s="71"/>
    </row>
    <row r="79" spans="1:21" ht="33" customHeight="1" x14ac:dyDescent="0.25">
      <c r="A79" s="70"/>
      <c r="B79" s="70"/>
      <c r="C79" s="72"/>
      <c r="D79" s="73"/>
      <c r="E79" s="5">
        <v>123</v>
      </c>
      <c r="F79" s="12" t="s">
        <v>23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5">
        <f t="shared" si="5"/>
        <v>0</v>
      </c>
      <c r="T79" s="32">
        <f t="shared" si="6"/>
        <v>0</v>
      </c>
      <c r="U79" s="71"/>
    </row>
    <row r="80" spans="1:21" ht="33" customHeight="1" x14ac:dyDescent="0.25">
      <c r="A80" s="70"/>
      <c r="B80" s="70"/>
      <c r="C80" s="72"/>
      <c r="D80" s="73"/>
      <c r="E80" s="5">
        <v>125</v>
      </c>
      <c r="F80" s="12" t="s">
        <v>26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35">
        <f t="shared" si="5"/>
        <v>0</v>
      </c>
      <c r="T80" s="32">
        <f t="shared" si="6"/>
        <v>0</v>
      </c>
      <c r="U80" s="71"/>
    </row>
    <row r="81" spans="1:21" ht="33" customHeight="1" thickBot="1" x14ac:dyDescent="0.3">
      <c r="A81" s="63"/>
      <c r="B81" s="63"/>
      <c r="C81" s="65"/>
      <c r="D81" s="67"/>
      <c r="E81" s="4">
        <v>232</v>
      </c>
      <c r="F81" s="25" t="s">
        <v>20</v>
      </c>
      <c r="G81" s="38">
        <v>0</v>
      </c>
      <c r="H81" s="38">
        <v>0</v>
      </c>
      <c r="I81" s="38">
        <v>0</v>
      </c>
      <c r="J81" s="38"/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f t="shared" si="5"/>
        <v>0</v>
      </c>
      <c r="T81" s="38">
        <f t="shared" si="6"/>
        <v>0</v>
      </c>
      <c r="U81" s="69"/>
    </row>
    <row r="82" spans="1:21" ht="33" customHeight="1" x14ac:dyDescent="0.25">
      <c r="A82" s="62">
        <v>15</v>
      </c>
      <c r="B82" s="62">
        <v>0</v>
      </c>
      <c r="C82" s="64">
        <v>1699271</v>
      </c>
      <c r="D82" s="66" t="s">
        <v>46</v>
      </c>
      <c r="E82" s="7">
        <v>144</v>
      </c>
      <c r="F82" s="12" t="s">
        <v>27</v>
      </c>
      <c r="G82" s="35">
        <v>1425000</v>
      </c>
      <c r="H82" s="35">
        <v>1425000</v>
      </c>
      <c r="I82" s="35">
        <v>1425000</v>
      </c>
      <c r="J82" s="35">
        <v>1425000</v>
      </c>
      <c r="K82" s="35">
        <v>1425000</v>
      </c>
      <c r="L82" s="35">
        <v>1425000</v>
      </c>
      <c r="M82" s="35">
        <v>1425000</v>
      </c>
      <c r="N82" s="35"/>
      <c r="O82" s="35"/>
      <c r="P82" s="35"/>
      <c r="Q82" s="35"/>
      <c r="R82" s="35"/>
      <c r="S82" s="35">
        <f t="shared" ref="S82:S87" si="7">SUM(G82:R82)</f>
        <v>9975000</v>
      </c>
      <c r="T82" s="32"/>
      <c r="U82" s="68">
        <f>SUM(S82:T87)</f>
        <v>9975000</v>
      </c>
    </row>
    <row r="83" spans="1:21" ht="33" customHeight="1" x14ac:dyDescent="0.25">
      <c r="A83" s="70"/>
      <c r="B83" s="70"/>
      <c r="C83" s="72"/>
      <c r="D83" s="73"/>
      <c r="E83" s="5">
        <v>144</v>
      </c>
      <c r="F83" s="12" t="s">
        <v>24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f t="shared" si="7"/>
        <v>0</v>
      </c>
      <c r="T83" s="32">
        <f t="shared" ref="T83:T87" si="8">S83/12</f>
        <v>0</v>
      </c>
      <c r="U83" s="71"/>
    </row>
    <row r="84" spans="1:21" ht="33" customHeight="1" x14ac:dyDescent="0.25">
      <c r="A84" s="70"/>
      <c r="B84" s="70"/>
      <c r="C84" s="72"/>
      <c r="D84" s="73"/>
      <c r="E84" s="5">
        <v>144</v>
      </c>
      <c r="F84" s="12" t="s">
        <v>21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35">
        <f t="shared" si="7"/>
        <v>0</v>
      </c>
      <c r="T84" s="32">
        <f t="shared" si="8"/>
        <v>0</v>
      </c>
      <c r="U84" s="71"/>
    </row>
    <row r="85" spans="1:21" ht="33" customHeight="1" x14ac:dyDescent="0.25">
      <c r="A85" s="70"/>
      <c r="B85" s="70"/>
      <c r="C85" s="72"/>
      <c r="D85" s="73"/>
      <c r="E85" s="5">
        <v>123</v>
      </c>
      <c r="F85" s="12" t="s">
        <v>23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5">
        <f t="shared" si="7"/>
        <v>0</v>
      </c>
      <c r="T85" s="32">
        <f t="shared" si="8"/>
        <v>0</v>
      </c>
      <c r="U85" s="71"/>
    </row>
    <row r="86" spans="1:21" ht="33" customHeight="1" x14ac:dyDescent="0.25">
      <c r="A86" s="70"/>
      <c r="B86" s="70"/>
      <c r="C86" s="72"/>
      <c r="D86" s="73"/>
      <c r="E86" s="5">
        <v>125</v>
      </c>
      <c r="F86" s="12" t="s">
        <v>26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35">
        <f t="shared" si="7"/>
        <v>0</v>
      </c>
      <c r="T86" s="32">
        <f t="shared" si="8"/>
        <v>0</v>
      </c>
      <c r="U86" s="71"/>
    </row>
    <row r="87" spans="1:21" ht="34.799999999999997" customHeight="1" thickBot="1" x14ac:dyDescent="0.3">
      <c r="A87" s="63"/>
      <c r="B87" s="63"/>
      <c r="C87" s="65"/>
      <c r="D87" s="67"/>
      <c r="E87" s="4">
        <v>232</v>
      </c>
      <c r="F87" s="25" t="s">
        <v>20</v>
      </c>
      <c r="G87" s="38">
        <v>0</v>
      </c>
      <c r="H87" s="38">
        <v>0</v>
      </c>
      <c r="I87" s="38">
        <v>0</v>
      </c>
      <c r="J87" s="38"/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f t="shared" si="7"/>
        <v>0</v>
      </c>
      <c r="T87" s="38">
        <f t="shared" si="8"/>
        <v>0</v>
      </c>
      <c r="U87" s="69"/>
    </row>
    <row r="88" spans="1:21" ht="34.5" customHeight="1" x14ac:dyDescent="0.25">
      <c r="A88" s="62">
        <v>16</v>
      </c>
      <c r="B88" s="62">
        <v>0</v>
      </c>
      <c r="C88" s="64">
        <v>3696118</v>
      </c>
      <c r="D88" s="66" t="s">
        <v>47</v>
      </c>
      <c r="E88" s="7">
        <v>144</v>
      </c>
      <c r="F88" s="12" t="s">
        <v>27</v>
      </c>
      <c r="G88" s="35">
        <v>1000000</v>
      </c>
      <c r="H88" s="35">
        <v>1000000</v>
      </c>
      <c r="I88" s="35">
        <v>1000000</v>
      </c>
      <c r="J88" s="35">
        <v>1000000</v>
      </c>
      <c r="K88" s="35">
        <v>1000000</v>
      </c>
      <c r="L88" s="35">
        <v>1000000</v>
      </c>
      <c r="M88" s="35">
        <v>1000000</v>
      </c>
      <c r="N88" s="35">
        <v>1000000</v>
      </c>
      <c r="O88" s="35">
        <v>1000000</v>
      </c>
      <c r="P88" s="35"/>
      <c r="Q88" s="35"/>
      <c r="R88" s="35"/>
      <c r="S88" s="35">
        <f t="shared" ref="S88:S93" si="9">SUM(G88:R88)</f>
        <v>9000000</v>
      </c>
      <c r="T88" s="32">
        <v>1000000</v>
      </c>
      <c r="U88" s="68">
        <f>SUM(S88:T93)</f>
        <v>10000000</v>
      </c>
    </row>
    <row r="89" spans="1:21" ht="34.5" customHeight="1" x14ac:dyDescent="0.25">
      <c r="A89" s="70"/>
      <c r="B89" s="70"/>
      <c r="C89" s="72"/>
      <c r="D89" s="73"/>
      <c r="E89" s="5">
        <v>144</v>
      </c>
      <c r="F89" s="12" t="s">
        <v>24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f t="shared" si="9"/>
        <v>0</v>
      </c>
      <c r="T89" s="32">
        <f t="shared" ref="T89:T93" si="10">S89/12</f>
        <v>0</v>
      </c>
      <c r="U89" s="71"/>
    </row>
    <row r="90" spans="1:21" ht="34.5" customHeight="1" x14ac:dyDescent="0.25">
      <c r="A90" s="70"/>
      <c r="B90" s="70"/>
      <c r="C90" s="72"/>
      <c r="D90" s="73"/>
      <c r="E90" s="5">
        <v>144</v>
      </c>
      <c r="F90" s="12" t="s">
        <v>21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35">
        <f t="shared" si="9"/>
        <v>0</v>
      </c>
      <c r="T90" s="32">
        <f t="shared" si="10"/>
        <v>0</v>
      </c>
      <c r="U90" s="71"/>
    </row>
    <row r="91" spans="1:21" ht="34.5" customHeight="1" x14ac:dyDescent="0.25">
      <c r="A91" s="70"/>
      <c r="B91" s="70"/>
      <c r="C91" s="72"/>
      <c r="D91" s="73"/>
      <c r="E91" s="5">
        <v>123</v>
      </c>
      <c r="F91" s="12" t="s">
        <v>23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5">
        <f t="shared" si="9"/>
        <v>0</v>
      </c>
      <c r="T91" s="32">
        <f t="shared" si="10"/>
        <v>0</v>
      </c>
      <c r="U91" s="71"/>
    </row>
    <row r="92" spans="1:21" ht="34.5" customHeight="1" x14ac:dyDescent="0.25">
      <c r="A92" s="70"/>
      <c r="B92" s="70"/>
      <c r="C92" s="72"/>
      <c r="D92" s="73"/>
      <c r="E92" s="5">
        <v>125</v>
      </c>
      <c r="F92" s="12" t="s">
        <v>26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35">
        <f t="shared" si="9"/>
        <v>0</v>
      </c>
      <c r="T92" s="32">
        <f t="shared" si="10"/>
        <v>0</v>
      </c>
      <c r="U92" s="71"/>
    </row>
    <row r="93" spans="1:21" ht="34.200000000000003" customHeight="1" thickBot="1" x14ac:dyDescent="0.3">
      <c r="A93" s="63"/>
      <c r="B93" s="63"/>
      <c r="C93" s="65"/>
      <c r="D93" s="67"/>
      <c r="E93" s="4">
        <v>232</v>
      </c>
      <c r="F93" s="25" t="s">
        <v>20</v>
      </c>
      <c r="G93" s="38" t="s">
        <v>87</v>
      </c>
      <c r="H93" s="38">
        <v>0</v>
      </c>
      <c r="I93" s="38">
        <v>0</v>
      </c>
      <c r="J93" s="38"/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f t="shared" si="9"/>
        <v>0</v>
      </c>
      <c r="T93" s="38">
        <f t="shared" si="10"/>
        <v>0</v>
      </c>
      <c r="U93" s="69"/>
    </row>
    <row r="94" spans="1:21" ht="14.25" customHeight="1" x14ac:dyDescent="0.25">
      <c r="A94" s="62">
        <v>17</v>
      </c>
      <c r="B94" s="62">
        <v>0</v>
      </c>
      <c r="C94" s="64">
        <v>5220759</v>
      </c>
      <c r="D94" s="66" t="s">
        <v>63</v>
      </c>
      <c r="E94" s="7">
        <v>144</v>
      </c>
      <c r="F94" s="12" t="s">
        <v>27</v>
      </c>
      <c r="G94" s="35">
        <v>2600000</v>
      </c>
      <c r="H94" s="35">
        <v>2600000</v>
      </c>
      <c r="I94" s="35">
        <v>2600000</v>
      </c>
      <c r="J94" s="35">
        <v>2600000</v>
      </c>
      <c r="K94" s="35">
        <v>2600000</v>
      </c>
      <c r="L94" s="35">
        <v>2600000</v>
      </c>
      <c r="M94" s="35">
        <v>2600000</v>
      </c>
      <c r="N94" s="35">
        <v>2600000</v>
      </c>
      <c r="O94" s="35">
        <v>2600000</v>
      </c>
      <c r="P94" s="35"/>
      <c r="Q94" s="35"/>
      <c r="R94" s="35"/>
      <c r="S94" s="35">
        <v>23400000</v>
      </c>
      <c r="T94" s="32">
        <v>2600000</v>
      </c>
      <c r="U94" s="74">
        <v>2600000</v>
      </c>
    </row>
    <row r="95" spans="1:21" ht="14.25" customHeight="1" x14ac:dyDescent="0.25">
      <c r="A95" s="70"/>
      <c r="B95" s="70"/>
      <c r="C95" s="72"/>
      <c r="D95" s="73"/>
      <c r="E95" s="5">
        <v>144</v>
      </c>
      <c r="F95" s="12" t="s">
        <v>24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f t="shared" ref="S95:S139" si="11">SUM(G95:R95)</f>
        <v>0</v>
      </c>
      <c r="T95" s="32">
        <f>S95/12</f>
        <v>0</v>
      </c>
      <c r="U95" s="71"/>
    </row>
    <row r="96" spans="1:21" ht="14.25" customHeight="1" x14ac:dyDescent="0.25">
      <c r="A96" s="70"/>
      <c r="B96" s="70"/>
      <c r="C96" s="72"/>
      <c r="D96" s="73"/>
      <c r="E96" s="5">
        <v>144</v>
      </c>
      <c r="F96" s="12" t="s">
        <v>21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35">
        <f t="shared" si="11"/>
        <v>0</v>
      </c>
      <c r="T96" s="32">
        <f>S96/12</f>
        <v>0</v>
      </c>
      <c r="U96" s="71"/>
    </row>
    <row r="97" spans="1:21" ht="14.25" customHeight="1" x14ac:dyDescent="0.25">
      <c r="A97" s="70"/>
      <c r="B97" s="70"/>
      <c r="C97" s="72"/>
      <c r="D97" s="73"/>
      <c r="E97" s="5">
        <v>123</v>
      </c>
      <c r="F97" s="12" t="s">
        <v>23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5">
        <f t="shared" si="11"/>
        <v>0</v>
      </c>
      <c r="T97" s="32">
        <f>S97/12</f>
        <v>0</v>
      </c>
      <c r="U97" s="71"/>
    </row>
    <row r="98" spans="1:21" ht="14.25" customHeight="1" x14ac:dyDescent="0.25">
      <c r="A98" s="70"/>
      <c r="B98" s="70"/>
      <c r="C98" s="72"/>
      <c r="D98" s="73"/>
      <c r="E98" s="5">
        <v>125</v>
      </c>
      <c r="F98" s="12" t="s">
        <v>26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35">
        <f t="shared" si="11"/>
        <v>0</v>
      </c>
      <c r="T98" s="32">
        <f>S98/12</f>
        <v>0</v>
      </c>
      <c r="U98" s="71"/>
    </row>
    <row r="99" spans="1:21" ht="15" customHeight="1" thickBot="1" x14ac:dyDescent="0.3">
      <c r="A99" s="63"/>
      <c r="B99" s="63"/>
      <c r="C99" s="65"/>
      <c r="D99" s="67"/>
      <c r="E99" s="4">
        <v>232</v>
      </c>
      <c r="F99" s="25" t="s">
        <v>20</v>
      </c>
      <c r="G99" s="38">
        <v>0</v>
      </c>
      <c r="H99" s="38">
        <v>0</v>
      </c>
      <c r="I99" s="38">
        <v>0</v>
      </c>
      <c r="J99" s="38"/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f t="shared" si="11"/>
        <v>0</v>
      </c>
      <c r="T99" s="38">
        <f>S99/12</f>
        <v>0</v>
      </c>
      <c r="U99" s="69"/>
    </row>
    <row r="100" spans="1:21" ht="14.25" customHeight="1" x14ac:dyDescent="0.25">
      <c r="A100" s="62">
        <v>18</v>
      </c>
      <c r="B100" s="62">
        <v>0</v>
      </c>
      <c r="C100" s="64">
        <v>1300339</v>
      </c>
      <c r="D100" s="66" t="s">
        <v>64</v>
      </c>
      <c r="E100" s="7">
        <v>144</v>
      </c>
      <c r="F100" s="12" t="s">
        <v>27</v>
      </c>
      <c r="G100" s="35">
        <v>3000000</v>
      </c>
      <c r="H100" s="35">
        <v>3000000</v>
      </c>
      <c r="I100" s="35">
        <v>3000000</v>
      </c>
      <c r="J100" s="35">
        <v>3000000</v>
      </c>
      <c r="K100" s="35">
        <v>3000000</v>
      </c>
      <c r="L100" s="35">
        <v>3000000</v>
      </c>
      <c r="M100" s="35">
        <v>3000000</v>
      </c>
      <c r="N100" s="35">
        <v>3000000</v>
      </c>
      <c r="O100" s="35">
        <v>3000000</v>
      </c>
      <c r="P100" s="35"/>
      <c r="Q100" s="35"/>
      <c r="R100" s="35"/>
      <c r="S100" s="35">
        <v>27000000</v>
      </c>
      <c r="T100" s="32"/>
      <c r="U100" s="74">
        <v>27000000</v>
      </c>
    </row>
    <row r="101" spans="1:21" ht="15" customHeight="1" x14ac:dyDescent="0.25">
      <c r="A101" s="70"/>
      <c r="B101" s="70"/>
      <c r="C101" s="72"/>
      <c r="D101" s="73"/>
      <c r="E101" s="5">
        <v>144</v>
      </c>
      <c r="F101" s="12" t="s">
        <v>24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f t="shared" si="11"/>
        <v>0</v>
      </c>
      <c r="T101" s="32">
        <f>S101/12</f>
        <v>0</v>
      </c>
      <c r="U101" s="71"/>
    </row>
    <row r="102" spans="1:21" ht="14.25" customHeight="1" x14ac:dyDescent="0.25">
      <c r="A102" s="70"/>
      <c r="B102" s="70"/>
      <c r="C102" s="72"/>
      <c r="D102" s="73"/>
      <c r="E102" s="5">
        <v>144</v>
      </c>
      <c r="F102" s="12" t="s">
        <v>21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35">
        <f t="shared" si="11"/>
        <v>0</v>
      </c>
      <c r="T102" s="32">
        <f>S102/12</f>
        <v>0</v>
      </c>
      <c r="U102" s="71"/>
    </row>
    <row r="103" spans="1:21" ht="15" customHeight="1" x14ac:dyDescent="0.25">
      <c r="A103" s="70"/>
      <c r="B103" s="70"/>
      <c r="C103" s="72"/>
      <c r="D103" s="73"/>
      <c r="E103" s="5">
        <v>123</v>
      </c>
      <c r="F103" s="12" t="s">
        <v>23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5">
        <f t="shared" si="11"/>
        <v>0</v>
      </c>
      <c r="T103" s="32">
        <f>S103/12</f>
        <v>0</v>
      </c>
      <c r="U103" s="71"/>
    </row>
    <row r="104" spans="1:21" ht="14.25" customHeight="1" x14ac:dyDescent="0.25">
      <c r="A104" s="70"/>
      <c r="B104" s="70"/>
      <c r="C104" s="72"/>
      <c r="D104" s="73"/>
      <c r="E104" s="5">
        <v>125</v>
      </c>
      <c r="F104" s="12" t="s">
        <v>26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35">
        <f t="shared" si="11"/>
        <v>0</v>
      </c>
      <c r="T104" s="32">
        <f>S104/12</f>
        <v>0</v>
      </c>
      <c r="U104" s="71"/>
    </row>
    <row r="105" spans="1:21" ht="15" customHeight="1" thickBot="1" x14ac:dyDescent="0.3">
      <c r="A105" s="63"/>
      <c r="B105" s="63"/>
      <c r="C105" s="65"/>
      <c r="D105" s="67"/>
      <c r="E105" s="4">
        <v>232</v>
      </c>
      <c r="F105" s="25" t="s">
        <v>20</v>
      </c>
      <c r="G105" s="38">
        <v>0</v>
      </c>
      <c r="H105" s="38">
        <v>0</v>
      </c>
      <c r="I105" s="38">
        <v>0</v>
      </c>
      <c r="J105" s="38"/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f t="shared" si="11"/>
        <v>0</v>
      </c>
      <c r="T105" s="38">
        <f>S105/12</f>
        <v>0</v>
      </c>
      <c r="U105" s="69"/>
    </row>
    <row r="106" spans="1:21" ht="14.25" customHeight="1" x14ac:dyDescent="0.25">
      <c r="A106" s="62">
        <v>19</v>
      </c>
      <c r="B106" s="62">
        <v>0</v>
      </c>
      <c r="C106" s="64">
        <v>3991541</v>
      </c>
      <c r="D106" s="66" t="s">
        <v>68</v>
      </c>
      <c r="E106" s="7">
        <v>144</v>
      </c>
      <c r="F106" s="12" t="s">
        <v>27</v>
      </c>
      <c r="G106" s="35">
        <v>2500000</v>
      </c>
      <c r="H106" s="35">
        <v>2500000</v>
      </c>
      <c r="I106" s="35">
        <v>2500000</v>
      </c>
      <c r="J106" s="35">
        <v>2500000</v>
      </c>
      <c r="K106" s="35">
        <v>2500000</v>
      </c>
      <c r="L106" s="35">
        <v>2500000</v>
      </c>
      <c r="M106" s="35">
        <v>2500000</v>
      </c>
      <c r="N106" s="35">
        <v>2500000</v>
      </c>
      <c r="O106" s="35">
        <v>2500000</v>
      </c>
      <c r="P106" s="35"/>
      <c r="Q106" s="35"/>
      <c r="R106" s="35" t="s">
        <v>86</v>
      </c>
      <c r="S106" s="35">
        <v>22500000</v>
      </c>
      <c r="T106" s="32">
        <v>2500000</v>
      </c>
      <c r="U106" s="68">
        <v>25000000</v>
      </c>
    </row>
    <row r="107" spans="1:21" ht="15" customHeight="1" x14ac:dyDescent="0.25">
      <c r="A107" s="70"/>
      <c r="B107" s="70"/>
      <c r="C107" s="72"/>
      <c r="D107" s="73"/>
      <c r="E107" s="5">
        <v>144</v>
      </c>
      <c r="F107" s="12" t="s">
        <v>24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f t="shared" si="11"/>
        <v>0</v>
      </c>
      <c r="T107" s="32">
        <f>S107/12</f>
        <v>0</v>
      </c>
      <c r="U107" s="71"/>
    </row>
    <row r="108" spans="1:21" ht="13.8" x14ac:dyDescent="0.25">
      <c r="A108" s="70"/>
      <c r="B108" s="70"/>
      <c r="C108" s="72"/>
      <c r="D108" s="73"/>
      <c r="E108" s="5">
        <v>144</v>
      </c>
      <c r="F108" s="12" t="s">
        <v>21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35">
        <f t="shared" si="11"/>
        <v>0</v>
      </c>
      <c r="T108" s="32">
        <f>S108/12</f>
        <v>0</v>
      </c>
      <c r="U108" s="71"/>
    </row>
    <row r="109" spans="1:21" ht="13.8" x14ac:dyDescent="0.25">
      <c r="A109" s="70"/>
      <c r="B109" s="70"/>
      <c r="C109" s="72"/>
      <c r="D109" s="73"/>
      <c r="E109" s="5">
        <v>123</v>
      </c>
      <c r="F109" s="12" t="s">
        <v>23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5">
        <f t="shared" si="11"/>
        <v>0</v>
      </c>
      <c r="T109" s="32">
        <f>S109/12</f>
        <v>0</v>
      </c>
      <c r="U109" s="71"/>
    </row>
    <row r="110" spans="1:21" ht="13.8" x14ac:dyDescent="0.25">
      <c r="A110" s="70"/>
      <c r="B110" s="70"/>
      <c r="C110" s="72"/>
      <c r="D110" s="73"/>
      <c r="E110" s="5">
        <v>125</v>
      </c>
      <c r="F110" s="12" t="s">
        <v>26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35">
        <f t="shared" si="11"/>
        <v>0</v>
      </c>
      <c r="T110" s="32">
        <f>S110/12</f>
        <v>0</v>
      </c>
      <c r="U110" s="71"/>
    </row>
    <row r="111" spans="1:21" ht="13.8" x14ac:dyDescent="0.25">
      <c r="A111" s="63"/>
      <c r="B111" s="63"/>
      <c r="C111" s="65"/>
      <c r="D111" s="67"/>
      <c r="E111" s="4">
        <v>232</v>
      </c>
      <c r="F111" s="25" t="s">
        <v>20</v>
      </c>
      <c r="G111" s="38">
        <v>0</v>
      </c>
      <c r="H111" s="38">
        <v>0</v>
      </c>
      <c r="I111" s="38">
        <v>0</v>
      </c>
      <c r="J111" s="38"/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f t="shared" si="11"/>
        <v>0</v>
      </c>
      <c r="T111" s="38">
        <f>S111/12</f>
        <v>0</v>
      </c>
      <c r="U111" s="69"/>
    </row>
    <row r="112" spans="1:21" ht="13.8" x14ac:dyDescent="0.25">
      <c r="A112" s="62">
        <v>20</v>
      </c>
      <c r="B112" s="62">
        <v>0</v>
      </c>
      <c r="C112" s="64">
        <v>5557626</v>
      </c>
      <c r="D112" s="66" t="s">
        <v>67</v>
      </c>
      <c r="E112" s="7">
        <v>144</v>
      </c>
      <c r="F112" s="12" t="s">
        <v>27</v>
      </c>
      <c r="G112" s="35">
        <v>2000000</v>
      </c>
      <c r="H112" s="35">
        <v>2000000</v>
      </c>
      <c r="I112" s="35">
        <v>2000000</v>
      </c>
      <c r="J112" s="35">
        <v>2000000</v>
      </c>
      <c r="K112" s="35">
        <v>2000000</v>
      </c>
      <c r="L112" s="35">
        <v>2000000</v>
      </c>
      <c r="M112" s="35">
        <v>2000000</v>
      </c>
      <c r="N112" s="35">
        <v>2000000</v>
      </c>
      <c r="O112" s="35">
        <v>2000000</v>
      </c>
      <c r="P112" s="35"/>
      <c r="Q112" s="35"/>
      <c r="R112" s="35"/>
      <c r="S112" s="35">
        <v>18000000</v>
      </c>
      <c r="T112" s="32">
        <v>2000000</v>
      </c>
      <c r="U112" s="68">
        <v>20000000</v>
      </c>
    </row>
    <row r="113" spans="1:21" ht="13.8" x14ac:dyDescent="0.25">
      <c r="A113" s="70"/>
      <c r="B113" s="70"/>
      <c r="C113" s="72"/>
      <c r="D113" s="73"/>
      <c r="E113" s="5">
        <v>144</v>
      </c>
      <c r="F113" s="12" t="s">
        <v>24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/>
      <c r="T113" s="32">
        <f>S113/12</f>
        <v>0</v>
      </c>
      <c r="U113" s="71"/>
    </row>
    <row r="114" spans="1:21" ht="13.8" x14ac:dyDescent="0.25">
      <c r="A114" s="70"/>
      <c r="B114" s="70"/>
      <c r="C114" s="72"/>
      <c r="D114" s="73"/>
      <c r="E114" s="5">
        <v>144</v>
      </c>
      <c r="F114" s="12" t="s">
        <v>21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35">
        <f t="shared" si="11"/>
        <v>0</v>
      </c>
      <c r="T114" s="32">
        <f>S114/12</f>
        <v>0</v>
      </c>
      <c r="U114" s="71"/>
    </row>
    <row r="115" spans="1:21" ht="13.8" x14ac:dyDescent="0.25">
      <c r="A115" s="70"/>
      <c r="B115" s="70"/>
      <c r="C115" s="72"/>
      <c r="D115" s="73"/>
      <c r="E115" s="5">
        <v>123</v>
      </c>
      <c r="F115" s="12" t="s">
        <v>23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5">
        <f t="shared" si="11"/>
        <v>0</v>
      </c>
      <c r="T115" s="32">
        <f>S115/12</f>
        <v>0</v>
      </c>
      <c r="U115" s="71"/>
    </row>
    <row r="116" spans="1:21" ht="13.8" x14ac:dyDescent="0.25">
      <c r="A116" s="70"/>
      <c r="B116" s="70"/>
      <c r="C116" s="72"/>
      <c r="D116" s="73"/>
      <c r="E116" s="5">
        <v>125</v>
      </c>
      <c r="F116" s="12" t="s">
        <v>26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35">
        <f t="shared" si="11"/>
        <v>0</v>
      </c>
      <c r="T116" s="32">
        <f>S116/12</f>
        <v>0</v>
      </c>
      <c r="U116" s="71"/>
    </row>
    <row r="117" spans="1:21" ht="13.8" x14ac:dyDescent="0.25">
      <c r="A117" s="63"/>
      <c r="B117" s="63"/>
      <c r="C117" s="65"/>
      <c r="D117" s="67"/>
      <c r="E117" s="4">
        <v>232</v>
      </c>
      <c r="F117" s="25" t="s">
        <v>20</v>
      </c>
      <c r="G117" s="38">
        <v>0</v>
      </c>
      <c r="H117" s="38">
        <v>0</v>
      </c>
      <c r="I117" s="38">
        <v>0</v>
      </c>
      <c r="J117" s="38"/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f t="shared" si="11"/>
        <v>0</v>
      </c>
      <c r="T117" s="38">
        <f>S117/12</f>
        <v>0</v>
      </c>
      <c r="U117" s="69"/>
    </row>
    <row r="118" spans="1:21" ht="13.8" x14ac:dyDescent="0.25">
      <c r="A118" s="62">
        <v>21</v>
      </c>
      <c r="B118" s="62">
        <v>0</v>
      </c>
      <c r="C118" s="64">
        <v>3829240</v>
      </c>
      <c r="D118" s="66" t="s">
        <v>65</v>
      </c>
      <c r="E118" s="7">
        <v>144</v>
      </c>
      <c r="F118" s="12" t="s">
        <v>27</v>
      </c>
      <c r="G118" s="35">
        <v>2500000</v>
      </c>
      <c r="H118" s="35">
        <v>2500000</v>
      </c>
      <c r="I118" s="35">
        <v>2500000</v>
      </c>
      <c r="J118" s="35">
        <v>2500000</v>
      </c>
      <c r="K118" s="35">
        <v>2500000</v>
      </c>
      <c r="L118" s="35">
        <v>2500000</v>
      </c>
      <c r="M118" s="35">
        <v>2500000</v>
      </c>
      <c r="N118" s="35">
        <v>2500000</v>
      </c>
      <c r="O118" s="35">
        <v>2500000</v>
      </c>
      <c r="P118" s="35"/>
      <c r="Q118" s="35"/>
      <c r="R118" s="35"/>
      <c r="S118" s="35">
        <v>22500000</v>
      </c>
      <c r="T118" s="32">
        <v>2500000</v>
      </c>
      <c r="U118" s="68">
        <v>25000000</v>
      </c>
    </row>
    <row r="119" spans="1:21" ht="13.8" x14ac:dyDescent="0.25">
      <c r="A119" s="70"/>
      <c r="B119" s="70"/>
      <c r="C119" s="72"/>
      <c r="D119" s="73"/>
      <c r="E119" s="5">
        <v>144</v>
      </c>
      <c r="F119" s="12" t="s">
        <v>24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f t="shared" si="11"/>
        <v>0</v>
      </c>
      <c r="T119" s="32">
        <f>S119/12</f>
        <v>0</v>
      </c>
      <c r="U119" s="71"/>
    </row>
    <row r="120" spans="1:21" ht="13.8" x14ac:dyDescent="0.25">
      <c r="A120" s="70"/>
      <c r="B120" s="70"/>
      <c r="C120" s="72"/>
      <c r="D120" s="73"/>
      <c r="E120" s="5">
        <v>144</v>
      </c>
      <c r="F120" s="12" t="s">
        <v>21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35">
        <f t="shared" si="11"/>
        <v>0</v>
      </c>
      <c r="T120" s="32">
        <f>S120/12</f>
        <v>0</v>
      </c>
      <c r="U120" s="71"/>
    </row>
    <row r="121" spans="1:21" ht="13.8" x14ac:dyDescent="0.25">
      <c r="A121" s="70"/>
      <c r="B121" s="70"/>
      <c r="C121" s="72"/>
      <c r="D121" s="73"/>
      <c r="E121" s="5">
        <v>123</v>
      </c>
      <c r="F121" s="12" t="s">
        <v>23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5">
        <f t="shared" si="11"/>
        <v>0</v>
      </c>
      <c r="T121" s="32">
        <f>S121/12</f>
        <v>0</v>
      </c>
      <c r="U121" s="71"/>
    </row>
    <row r="122" spans="1:21" ht="13.8" x14ac:dyDescent="0.25">
      <c r="A122" s="70"/>
      <c r="B122" s="70"/>
      <c r="C122" s="72"/>
      <c r="D122" s="73"/>
      <c r="E122" s="5">
        <v>125</v>
      </c>
      <c r="F122" s="12" t="s">
        <v>26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35">
        <f t="shared" si="11"/>
        <v>0</v>
      </c>
      <c r="T122" s="32">
        <f>S122/12</f>
        <v>0</v>
      </c>
      <c r="U122" s="71"/>
    </row>
    <row r="123" spans="1:21" ht="14.4" thickBot="1" x14ac:dyDescent="0.3">
      <c r="A123" s="63"/>
      <c r="B123" s="63"/>
      <c r="C123" s="65"/>
      <c r="D123" s="67"/>
      <c r="E123" s="4">
        <v>232</v>
      </c>
      <c r="F123" s="25" t="s">
        <v>20</v>
      </c>
      <c r="G123" s="38">
        <v>0</v>
      </c>
      <c r="H123" s="38">
        <v>0</v>
      </c>
      <c r="I123" s="38">
        <v>0</v>
      </c>
      <c r="J123" s="38"/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f t="shared" si="11"/>
        <v>0</v>
      </c>
      <c r="T123" s="38">
        <f>S123/12</f>
        <v>0</v>
      </c>
      <c r="U123" s="69"/>
    </row>
    <row r="124" spans="1:21" ht="13.8" x14ac:dyDescent="0.25">
      <c r="A124" s="62">
        <v>22</v>
      </c>
      <c r="B124" s="62">
        <v>0</v>
      </c>
      <c r="C124" s="64">
        <v>6055826</v>
      </c>
      <c r="D124" s="66" t="s">
        <v>66</v>
      </c>
      <c r="E124" s="7">
        <v>144</v>
      </c>
      <c r="F124" s="12" t="s">
        <v>27</v>
      </c>
      <c r="G124" s="35">
        <v>1300000</v>
      </c>
      <c r="H124" s="35">
        <v>1300000</v>
      </c>
      <c r="I124" s="35">
        <v>1300000</v>
      </c>
      <c r="J124" s="35">
        <v>1300000</v>
      </c>
      <c r="K124" s="35">
        <v>1300000</v>
      </c>
      <c r="L124" s="35"/>
      <c r="M124" s="35"/>
      <c r="N124" s="35"/>
      <c r="O124" s="35"/>
      <c r="P124" s="35"/>
      <c r="Q124" s="35"/>
      <c r="S124" s="35"/>
      <c r="T124" s="32"/>
      <c r="U124" s="68">
        <v>600000</v>
      </c>
    </row>
    <row r="125" spans="1:21" ht="13.8" x14ac:dyDescent="0.25">
      <c r="A125" s="70"/>
      <c r="B125" s="70"/>
      <c r="C125" s="72"/>
      <c r="D125" s="73"/>
      <c r="E125" s="5">
        <v>144</v>
      </c>
      <c r="F125" s="12" t="s">
        <v>24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f t="shared" si="11"/>
        <v>0</v>
      </c>
      <c r="T125" s="32">
        <f>S125/12</f>
        <v>0</v>
      </c>
      <c r="U125" s="71"/>
    </row>
    <row r="126" spans="1:21" ht="13.8" x14ac:dyDescent="0.25">
      <c r="A126" s="70"/>
      <c r="B126" s="70"/>
      <c r="C126" s="72"/>
      <c r="D126" s="73"/>
      <c r="E126" s="5">
        <v>144</v>
      </c>
      <c r="F126" s="12" t="s">
        <v>21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35">
        <f t="shared" si="11"/>
        <v>0</v>
      </c>
      <c r="T126" s="32">
        <f>S126/12</f>
        <v>0</v>
      </c>
      <c r="U126" s="71"/>
    </row>
    <row r="127" spans="1:21" ht="13.8" x14ac:dyDescent="0.25">
      <c r="A127" s="70"/>
      <c r="B127" s="70"/>
      <c r="C127" s="72"/>
      <c r="D127" s="73"/>
      <c r="E127" s="5">
        <v>123</v>
      </c>
      <c r="F127" s="12" t="s">
        <v>23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5">
        <f t="shared" si="11"/>
        <v>0</v>
      </c>
      <c r="T127" s="32">
        <f>S127/12</f>
        <v>0</v>
      </c>
      <c r="U127" s="71"/>
    </row>
    <row r="128" spans="1:21" ht="13.8" x14ac:dyDescent="0.25">
      <c r="A128" s="70"/>
      <c r="B128" s="70"/>
      <c r="C128" s="72"/>
      <c r="D128" s="73"/>
      <c r="E128" s="5">
        <v>125</v>
      </c>
      <c r="F128" s="12" t="s">
        <v>26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35">
        <f t="shared" si="11"/>
        <v>0</v>
      </c>
      <c r="T128" s="32">
        <f>S128/12</f>
        <v>0</v>
      </c>
      <c r="U128" s="71"/>
    </row>
    <row r="129" spans="1:21" ht="14.4" thickBot="1" x14ac:dyDescent="0.3">
      <c r="A129" s="63"/>
      <c r="B129" s="63"/>
      <c r="C129" s="65"/>
      <c r="D129" s="67"/>
      <c r="E129" s="4">
        <v>232</v>
      </c>
      <c r="F129" s="25" t="s">
        <v>20</v>
      </c>
      <c r="G129" s="38">
        <v>0</v>
      </c>
      <c r="H129" s="38">
        <v>0</v>
      </c>
      <c r="I129" s="38">
        <v>0</v>
      </c>
      <c r="J129" s="38"/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f t="shared" si="11"/>
        <v>0</v>
      </c>
      <c r="T129" s="38">
        <f>S129/12</f>
        <v>0</v>
      </c>
      <c r="U129" s="69"/>
    </row>
    <row r="130" spans="1:21" ht="13.8" x14ac:dyDescent="0.25">
      <c r="A130" s="62">
        <v>23</v>
      </c>
      <c r="B130" s="62">
        <v>0</v>
      </c>
      <c r="C130" s="64">
        <v>3921870</v>
      </c>
      <c r="D130" s="66" t="s">
        <v>69</v>
      </c>
      <c r="E130" s="7">
        <v>144</v>
      </c>
      <c r="F130" s="12" t="s">
        <v>27</v>
      </c>
      <c r="G130" s="35">
        <v>1500000</v>
      </c>
      <c r="H130" s="35">
        <v>1500000</v>
      </c>
      <c r="I130" s="35">
        <v>1500000</v>
      </c>
      <c r="J130" s="35">
        <v>1500000</v>
      </c>
      <c r="K130" s="35">
        <v>1500000</v>
      </c>
      <c r="L130" s="35">
        <v>1500000</v>
      </c>
      <c r="M130" s="35">
        <v>1500000</v>
      </c>
      <c r="N130" s="35">
        <v>1500000</v>
      </c>
      <c r="O130" s="35">
        <v>1500000</v>
      </c>
      <c r="P130" s="35"/>
      <c r="Q130" s="35"/>
      <c r="R130" s="35"/>
      <c r="S130" s="35">
        <v>13500000</v>
      </c>
      <c r="T130" s="32">
        <v>1500000</v>
      </c>
      <c r="U130" s="68">
        <v>15000000</v>
      </c>
    </row>
    <row r="131" spans="1:21" ht="13.8" x14ac:dyDescent="0.25">
      <c r="A131" s="70"/>
      <c r="B131" s="70"/>
      <c r="C131" s="72"/>
      <c r="D131" s="73"/>
      <c r="E131" s="5">
        <v>144</v>
      </c>
      <c r="F131" s="12" t="s">
        <v>24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f t="shared" si="11"/>
        <v>0</v>
      </c>
      <c r="T131" s="32">
        <f>S131/12</f>
        <v>0</v>
      </c>
      <c r="U131" s="71"/>
    </row>
    <row r="132" spans="1:21" ht="13.8" x14ac:dyDescent="0.25">
      <c r="A132" s="70"/>
      <c r="B132" s="70"/>
      <c r="C132" s="72"/>
      <c r="D132" s="73"/>
      <c r="E132" s="5">
        <v>144</v>
      </c>
      <c r="F132" s="12" t="s">
        <v>21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35">
        <f t="shared" si="11"/>
        <v>0</v>
      </c>
      <c r="T132" s="32">
        <f>S132/12</f>
        <v>0</v>
      </c>
      <c r="U132" s="71"/>
    </row>
    <row r="133" spans="1:21" ht="13.8" x14ac:dyDescent="0.25">
      <c r="A133" s="70"/>
      <c r="B133" s="70"/>
      <c r="C133" s="72"/>
      <c r="D133" s="73"/>
      <c r="E133" s="5">
        <v>123</v>
      </c>
      <c r="F133" s="12" t="s">
        <v>23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5">
        <f t="shared" si="11"/>
        <v>0</v>
      </c>
      <c r="T133" s="32">
        <f>S133/12</f>
        <v>0</v>
      </c>
      <c r="U133" s="71"/>
    </row>
    <row r="134" spans="1:21" ht="13.8" x14ac:dyDescent="0.25">
      <c r="A134" s="70"/>
      <c r="B134" s="70"/>
      <c r="C134" s="72"/>
      <c r="D134" s="73"/>
      <c r="E134" s="5">
        <v>125</v>
      </c>
      <c r="F134" s="12" t="s">
        <v>26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35">
        <f t="shared" si="11"/>
        <v>0</v>
      </c>
      <c r="T134" s="32">
        <f>S134/12</f>
        <v>0</v>
      </c>
      <c r="U134" s="71"/>
    </row>
    <row r="135" spans="1:21" ht="14.4" thickBot="1" x14ac:dyDescent="0.3">
      <c r="A135" s="63"/>
      <c r="B135" s="63"/>
      <c r="C135" s="65"/>
      <c r="D135" s="67"/>
      <c r="E135" s="4">
        <v>232</v>
      </c>
      <c r="F135" s="25" t="s">
        <v>20</v>
      </c>
      <c r="G135" s="38">
        <v>0</v>
      </c>
      <c r="H135" s="38">
        <v>0</v>
      </c>
      <c r="I135" s="38">
        <v>0</v>
      </c>
      <c r="J135" s="38"/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f t="shared" si="11"/>
        <v>0</v>
      </c>
      <c r="T135" s="38">
        <f>S135/12</f>
        <v>0</v>
      </c>
      <c r="U135" s="69"/>
    </row>
    <row r="136" spans="1:21" ht="13.8" x14ac:dyDescent="0.25">
      <c r="A136" s="62">
        <v>24</v>
      </c>
      <c r="B136" s="62">
        <v>0</v>
      </c>
      <c r="C136" s="64">
        <v>4754755</v>
      </c>
      <c r="D136" s="66" t="s">
        <v>70</v>
      </c>
      <c r="E136" s="7">
        <v>144</v>
      </c>
      <c r="F136" s="12" t="s">
        <v>27</v>
      </c>
      <c r="G136" s="35">
        <v>1700000</v>
      </c>
      <c r="H136" s="35">
        <v>1700000</v>
      </c>
      <c r="I136" s="35">
        <v>1700000</v>
      </c>
      <c r="J136" s="35">
        <v>1700000</v>
      </c>
      <c r="K136" s="35">
        <v>1700000</v>
      </c>
      <c r="L136" s="35">
        <v>1700000</v>
      </c>
      <c r="M136" s="35">
        <v>1700000</v>
      </c>
      <c r="N136" s="35">
        <v>1700000</v>
      </c>
      <c r="O136" s="35">
        <v>1700000</v>
      </c>
      <c r="P136" s="35"/>
      <c r="Q136" s="35"/>
      <c r="R136" s="35"/>
      <c r="S136" s="35">
        <v>15300000</v>
      </c>
      <c r="T136" s="32">
        <v>1700000</v>
      </c>
      <c r="U136" s="68">
        <v>17000000</v>
      </c>
    </row>
    <row r="137" spans="1:21" ht="13.8" x14ac:dyDescent="0.25">
      <c r="A137" s="70"/>
      <c r="B137" s="70"/>
      <c r="C137" s="72"/>
      <c r="D137" s="73"/>
      <c r="E137" s="5">
        <v>144</v>
      </c>
      <c r="F137" s="12" t="s">
        <v>24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f t="shared" si="11"/>
        <v>0</v>
      </c>
      <c r="T137" s="32">
        <f>S137/12</f>
        <v>0</v>
      </c>
      <c r="U137" s="71"/>
    </row>
    <row r="138" spans="1:21" ht="13.8" x14ac:dyDescent="0.25">
      <c r="A138" s="70"/>
      <c r="B138" s="70"/>
      <c r="C138" s="72"/>
      <c r="D138" s="73"/>
      <c r="E138" s="5">
        <v>144</v>
      </c>
      <c r="F138" s="12" t="s">
        <v>21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35">
        <f t="shared" si="11"/>
        <v>0</v>
      </c>
      <c r="T138" s="32">
        <f>S138/12</f>
        <v>0</v>
      </c>
      <c r="U138" s="71"/>
    </row>
    <row r="139" spans="1:21" ht="13.8" x14ac:dyDescent="0.25">
      <c r="A139" s="70"/>
      <c r="B139" s="70"/>
      <c r="C139" s="72"/>
      <c r="D139" s="73"/>
      <c r="E139" s="5">
        <v>123</v>
      </c>
      <c r="F139" s="12" t="s">
        <v>23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5">
        <f t="shared" si="11"/>
        <v>0</v>
      </c>
      <c r="T139" s="32">
        <f>S139/12</f>
        <v>0</v>
      </c>
      <c r="U139" s="71"/>
    </row>
    <row r="140" spans="1:21" ht="13.8" x14ac:dyDescent="0.25">
      <c r="A140" s="70"/>
      <c r="B140" s="70"/>
      <c r="C140" s="72"/>
      <c r="D140" s="73"/>
      <c r="E140" s="5">
        <v>125</v>
      </c>
      <c r="F140" s="12" t="s">
        <v>26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35">
        <f t="shared" ref="S140:S171" si="12">SUM(G140:R140)</f>
        <v>0</v>
      </c>
      <c r="T140" s="32">
        <f>S140/12</f>
        <v>0</v>
      </c>
      <c r="U140" s="71"/>
    </row>
    <row r="141" spans="1:21" ht="14.4" thickBot="1" x14ac:dyDescent="0.3">
      <c r="A141" s="63"/>
      <c r="B141" s="63"/>
      <c r="C141" s="65"/>
      <c r="D141" s="67"/>
      <c r="E141" s="4">
        <v>232</v>
      </c>
      <c r="F141" s="25" t="s">
        <v>20</v>
      </c>
      <c r="G141" s="38">
        <v>0</v>
      </c>
      <c r="H141" s="38">
        <v>0</v>
      </c>
      <c r="I141" s="38">
        <v>0</v>
      </c>
      <c r="J141" s="38"/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f t="shared" si="12"/>
        <v>0</v>
      </c>
      <c r="T141" s="38">
        <f>S141/12</f>
        <v>0</v>
      </c>
      <c r="U141" s="69"/>
    </row>
    <row r="142" spans="1:21" ht="13.8" x14ac:dyDescent="0.25">
      <c r="A142" s="62">
        <v>25</v>
      </c>
      <c r="B142" s="62">
        <v>0</v>
      </c>
      <c r="C142" s="64">
        <v>3833647</v>
      </c>
      <c r="D142" s="66" t="s">
        <v>71</v>
      </c>
      <c r="E142" s="7">
        <v>144</v>
      </c>
      <c r="F142" s="12" t="s">
        <v>27</v>
      </c>
      <c r="G142" s="35">
        <v>1300000</v>
      </c>
      <c r="H142" s="35">
        <v>1300000</v>
      </c>
      <c r="I142" s="35">
        <v>1300000</v>
      </c>
      <c r="J142" s="35">
        <v>1300000</v>
      </c>
      <c r="K142" s="35">
        <v>1300000</v>
      </c>
      <c r="L142" s="35">
        <v>1300000</v>
      </c>
      <c r="M142" s="35">
        <v>1300000</v>
      </c>
      <c r="N142" s="35">
        <v>1300000</v>
      </c>
      <c r="O142" s="35">
        <v>1300000</v>
      </c>
      <c r="P142" s="35"/>
      <c r="Q142" s="35"/>
      <c r="R142" s="35"/>
      <c r="S142" s="35">
        <v>11700000</v>
      </c>
      <c r="T142" s="32">
        <v>1300000</v>
      </c>
      <c r="U142" s="68">
        <v>13000000</v>
      </c>
    </row>
    <row r="143" spans="1:21" ht="13.8" x14ac:dyDescent="0.25">
      <c r="A143" s="70"/>
      <c r="B143" s="70"/>
      <c r="C143" s="72"/>
      <c r="D143" s="73"/>
      <c r="E143" s="5">
        <v>144</v>
      </c>
      <c r="F143" s="12" t="s">
        <v>24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f t="shared" si="12"/>
        <v>0</v>
      </c>
      <c r="T143" s="32">
        <f t="shared" ref="T143:T177" si="13">S143/12</f>
        <v>0</v>
      </c>
      <c r="U143" s="71"/>
    </row>
    <row r="144" spans="1:21" ht="13.8" x14ac:dyDescent="0.25">
      <c r="A144" s="70"/>
      <c r="B144" s="70"/>
      <c r="C144" s="72"/>
      <c r="D144" s="73"/>
      <c r="E144" s="5">
        <v>144</v>
      </c>
      <c r="F144" s="12" t="s">
        <v>21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35">
        <f t="shared" si="12"/>
        <v>0</v>
      </c>
      <c r="T144" s="32">
        <f t="shared" si="13"/>
        <v>0</v>
      </c>
      <c r="U144" s="71"/>
    </row>
    <row r="145" spans="1:21" ht="13.8" x14ac:dyDescent="0.25">
      <c r="A145" s="70"/>
      <c r="B145" s="70"/>
      <c r="C145" s="72"/>
      <c r="D145" s="73"/>
      <c r="E145" s="5">
        <v>123</v>
      </c>
      <c r="F145" s="12" t="s">
        <v>23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5">
        <f t="shared" si="12"/>
        <v>0</v>
      </c>
      <c r="T145" s="32">
        <f t="shared" si="13"/>
        <v>0</v>
      </c>
      <c r="U145" s="71"/>
    </row>
    <row r="146" spans="1:21" ht="13.8" x14ac:dyDescent="0.25">
      <c r="A146" s="70"/>
      <c r="B146" s="70"/>
      <c r="C146" s="72"/>
      <c r="D146" s="73"/>
      <c r="E146" s="5">
        <v>125</v>
      </c>
      <c r="F146" s="12" t="s">
        <v>26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35">
        <f t="shared" si="12"/>
        <v>0</v>
      </c>
      <c r="T146" s="32">
        <f t="shared" si="13"/>
        <v>0</v>
      </c>
      <c r="U146" s="71"/>
    </row>
    <row r="147" spans="1:21" ht="14.4" thickBot="1" x14ac:dyDescent="0.3">
      <c r="A147" s="63"/>
      <c r="B147" s="63"/>
      <c r="C147" s="65"/>
      <c r="D147" s="67"/>
      <c r="E147" s="4">
        <v>232</v>
      </c>
      <c r="F147" s="25" t="s">
        <v>20</v>
      </c>
      <c r="G147" s="38">
        <v>0</v>
      </c>
      <c r="H147" s="38">
        <v>0</v>
      </c>
      <c r="I147" s="38">
        <v>0</v>
      </c>
      <c r="J147" s="38"/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f t="shared" si="12"/>
        <v>0</v>
      </c>
      <c r="T147" s="38">
        <f t="shared" si="13"/>
        <v>0</v>
      </c>
      <c r="U147" s="69"/>
    </row>
    <row r="148" spans="1:21" ht="13.8" x14ac:dyDescent="0.25">
      <c r="A148" s="62">
        <v>26</v>
      </c>
      <c r="B148" s="62">
        <v>0</v>
      </c>
      <c r="C148" s="64">
        <v>3251356</v>
      </c>
      <c r="D148" s="66" t="s">
        <v>72</v>
      </c>
      <c r="E148" s="7">
        <v>144</v>
      </c>
      <c r="F148" s="12" t="s">
        <v>27</v>
      </c>
      <c r="G148" s="35">
        <v>1500000</v>
      </c>
      <c r="H148" s="35">
        <v>1500000</v>
      </c>
      <c r="I148" s="35">
        <v>1500000</v>
      </c>
      <c r="J148" s="35">
        <v>1500000</v>
      </c>
      <c r="K148" s="35">
        <v>1500000</v>
      </c>
      <c r="L148" s="35">
        <v>1500000</v>
      </c>
      <c r="M148" s="35">
        <v>1500000</v>
      </c>
      <c r="N148" s="35">
        <v>1500000</v>
      </c>
      <c r="O148" s="35">
        <v>1500000</v>
      </c>
      <c r="P148" s="35"/>
      <c r="Q148" s="35"/>
      <c r="R148" s="35"/>
      <c r="S148" s="35">
        <v>13500000</v>
      </c>
      <c r="T148" s="32">
        <v>1500000</v>
      </c>
      <c r="U148" s="68">
        <v>15000000</v>
      </c>
    </row>
    <row r="149" spans="1:21" ht="13.8" x14ac:dyDescent="0.25">
      <c r="A149" s="70"/>
      <c r="B149" s="70"/>
      <c r="C149" s="72"/>
      <c r="D149" s="73"/>
      <c r="E149" s="5">
        <v>144</v>
      </c>
      <c r="F149" s="12" t="s">
        <v>24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f t="shared" si="12"/>
        <v>0</v>
      </c>
      <c r="T149" s="32">
        <f t="shared" si="13"/>
        <v>0</v>
      </c>
      <c r="U149" s="71"/>
    </row>
    <row r="150" spans="1:21" ht="13.8" x14ac:dyDescent="0.25">
      <c r="A150" s="70"/>
      <c r="B150" s="70"/>
      <c r="C150" s="72"/>
      <c r="D150" s="73"/>
      <c r="E150" s="5">
        <v>144</v>
      </c>
      <c r="F150" s="12" t="s">
        <v>21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35">
        <f t="shared" si="12"/>
        <v>0</v>
      </c>
      <c r="T150" s="32">
        <f t="shared" si="13"/>
        <v>0</v>
      </c>
      <c r="U150" s="71"/>
    </row>
    <row r="151" spans="1:21" ht="13.8" x14ac:dyDescent="0.25">
      <c r="A151" s="70"/>
      <c r="B151" s="70"/>
      <c r="C151" s="72"/>
      <c r="D151" s="73"/>
      <c r="E151" s="5">
        <v>123</v>
      </c>
      <c r="F151" s="12" t="s">
        <v>23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5">
        <f t="shared" si="12"/>
        <v>0</v>
      </c>
      <c r="T151" s="32">
        <f t="shared" si="13"/>
        <v>0</v>
      </c>
      <c r="U151" s="71"/>
    </row>
    <row r="152" spans="1:21" ht="13.8" x14ac:dyDescent="0.25">
      <c r="A152" s="70"/>
      <c r="B152" s="70"/>
      <c r="C152" s="72"/>
      <c r="D152" s="73"/>
      <c r="E152" s="5">
        <v>125</v>
      </c>
      <c r="F152" s="12" t="s">
        <v>26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35">
        <f t="shared" si="12"/>
        <v>0</v>
      </c>
      <c r="T152" s="32">
        <f t="shared" si="13"/>
        <v>0</v>
      </c>
      <c r="U152" s="71"/>
    </row>
    <row r="153" spans="1:21" ht="14.4" thickBot="1" x14ac:dyDescent="0.3">
      <c r="A153" s="63"/>
      <c r="B153" s="63"/>
      <c r="C153" s="65"/>
      <c r="D153" s="67"/>
      <c r="E153" s="4">
        <v>232</v>
      </c>
      <c r="F153" s="25" t="s">
        <v>20</v>
      </c>
      <c r="G153" s="38">
        <v>0</v>
      </c>
      <c r="H153" s="38">
        <v>0</v>
      </c>
      <c r="I153" s="38">
        <v>0</v>
      </c>
      <c r="J153" s="38"/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f t="shared" si="12"/>
        <v>0</v>
      </c>
      <c r="T153" s="38">
        <f t="shared" si="13"/>
        <v>0</v>
      </c>
      <c r="U153" s="69"/>
    </row>
    <row r="154" spans="1:21" ht="13.8" x14ac:dyDescent="0.25">
      <c r="A154" s="62">
        <v>27</v>
      </c>
      <c r="B154" s="62">
        <v>0</v>
      </c>
      <c r="C154" s="64">
        <v>5237378</v>
      </c>
      <c r="D154" s="66" t="s">
        <v>73</v>
      </c>
      <c r="E154" s="7">
        <v>144</v>
      </c>
      <c r="F154" s="12" t="s">
        <v>27</v>
      </c>
      <c r="G154" s="35">
        <v>1300000</v>
      </c>
      <c r="H154" s="35">
        <v>1300000</v>
      </c>
      <c r="I154" s="35">
        <v>1300000</v>
      </c>
      <c r="J154" s="35">
        <v>1300000</v>
      </c>
      <c r="K154" s="35">
        <v>1300000</v>
      </c>
      <c r="L154" s="35">
        <v>1300000</v>
      </c>
      <c r="M154" s="35">
        <v>1300000</v>
      </c>
      <c r="N154" s="35">
        <v>1300000</v>
      </c>
      <c r="O154" s="35">
        <v>1300000</v>
      </c>
      <c r="P154" s="35"/>
      <c r="Q154" s="35"/>
      <c r="R154" s="35"/>
      <c r="S154" s="35">
        <v>11700000</v>
      </c>
      <c r="T154" s="32">
        <v>1300000</v>
      </c>
      <c r="U154" s="68">
        <v>13000000</v>
      </c>
    </row>
    <row r="155" spans="1:21" ht="13.8" x14ac:dyDescent="0.25">
      <c r="A155" s="70"/>
      <c r="B155" s="70"/>
      <c r="C155" s="72"/>
      <c r="D155" s="73"/>
      <c r="E155" s="5">
        <v>144</v>
      </c>
      <c r="F155" s="12" t="s">
        <v>24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f t="shared" si="12"/>
        <v>0</v>
      </c>
      <c r="T155" s="32">
        <f t="shared" si="13"/>
        <v>0</v>
      </c>
      <c r="U155" s="71"/>
    </row>
    <row r="156" spans="1:21" ht="13.8" x14ac:dyDescent="0.25">
      <c r="A156" s="70"/>
      <c r="B156" s="70"/>
      <c r="C156" s="72"/>
      <c r="D156" s="73"/>
      <c r="E156" s="5">
        <v>144</v>
      </c>
      <c r="F156" s="12" t="s">
        <v>21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35">
        <f t="shared" si="12"/>
        <v>0</v>
      </c>
      <c r="T156" s="32">
        <f t="shared" si="13"/>
        <v>0</v>
      </c>
      <c r="U156" s="71"/>
    </row>
    <row r="157" spans="1:21" ht="13.8" x14ac:dyDescent="0.25">
      <c r="A157" s="70"/>
      <c r="B157" s="70"/>
      <c r="C157" s="72"/>
      <c r="D157" s="73"/>
      <c r="E157" s="5">
        <v>123</v>
      </c>
      <c r="F157" s="12" t="s">
        <v>23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5">
        <f t="shared" si="12"/>
        <v>0</v>
      </c>
      <c r="T157" s="32">
        <f t="shared" si="13"/>
        <v>0</v>
      </c>
      <c r="U157" s="71"/>
    </row>
    <row r="158" spans="1:21" ht="13.8" x14ac:dyDescent="0.25">
      <c r="A158" s="70"/>
      <c r="B158" s="70"/>
      <c r="C158" s="72"/>
      <c r="D158" s="73"/>
      <c r="E158" s="5">
        <v>125</v>
      </c>
      <c r="F158" s="12" t="s">
        <v>26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35">
        <f t="shared" si="12"/>
        <v>0</v>
      </c>
      <c r="T158" s="32">
        <f t="shared" si="13"/>
        <v>0</v>
      </c>
      <c r="U158" s="71"/>
    </row>
    <row r="159" spans="1:21" ht="14.4" thickBot="1" x14ac:dyDescent="0.3">
      <c r="A159" s="63"/>
      <c r="B159" s="63"/>
      <c r="C159" s="65"/>
      <c r="D159" s="67"/>
      <c r="E159" s="4">
        <v>232</v>
      </c>
      <c r="F159" s="25" t="s">
        <v>20</v>
      </c>
      <c r="G159" s="38">
        <v>0</v>
      </c>
      <c r="H159" s="38">
        <v>0</v>
      </c>
      <c r="I159" s="38">
        <v>0</v>
      </c>
      <c r="J159" s="38"/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f t="shared" si="12"/>
        <v>0</v>
      </c>
      <c r="T159" s="38">
        <f t="shared" si="13"/>
        <v>0</v>
      </c>
      <c r="U159" s="69"/>
    </row>
    <row r="160" spans="1:21" ht="13.8" x14ac:dyDescent="0.25">
      <c r="A160" s="62">
        <v>28</v>
      </c>
      <c r="B160" s="62">
        <v>0</v>
      </c>
      <c r="C160" s="64">
        <v>5485835</v>
      </c>
      <c r="D160" s="66" t="s">
        <v>74</v>
      </c>
      <c r="E160" s="7">
        <v>144</v>
      </c>
      <c r="F160" s="12" t="s">
        <v>27</v>
      </c>
      <c r="G160" s="35">
        <v>1500000</v>
      </c>
      <c r="H160" s="35">
        <v>1500000</v>
      </c>
      <c r="I160" s="35">
        <v>1500000</v>
      </c>
      <c r="J160" s="35">
        <v>1500000</v>
      </c>
      <c r="K160" s="35">
        <v>1500000</v>
      </c>
      <c r="L160" s="35">
        <v>1500000</v>
      </c>
      <c r="M160" s="35">
        <v>1500000</v>
      </c>
      <c r="N160" s="35">
        <v>1500000</v>
      </c>
      <c r="O160" s="35">
        <v>1500000</v>
      </c>
      <c r="P160" s="35"/>
      <c r="Q160" s="35"/>
      <c r="R160" s="35"/>
      <c r="S160" s="35">
        <v>13500000</v>
      </c>
      <c r="T160" s="32">
        <v>1500000</v>
      </c>
      <c r="U160" s="68">
        <v>600000</v>
      </c>
    </row>
    <row r="161" spans="1:21" ht="13.8" x14ac:dyDescent="0.25">
      <c r="A161" s="70"/>
      <c r="B161" s="70"/>
      <c r="C161" s="72"/>
      <c r="D161" s="73"/>
      <c r="E161" s="5">
        <v>144</v>
      </c>
      <c r="F161" s="12" t="s">
        <v>24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f t="shared" si="12"/>
        <v>0</v>
      </c>
      <c r="T161" s="32"/>
      <c r="U161" s="71"/>
    </row>
    <row r="162" spans="1:21" ht="13.8" x14ac:dyDescent="0.25">
      <c r="A162" s="70"/>
      <c r="B162" s="70"/>
      <c r="C162" s="72"/>
      <c r="D162" s="73"/>
      <c r="E162" s="5">
        <v>144</v>
      </c>
      <c r="F162" s="12" t="s">
        <v>21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35">
        <f t="shared" si="12"/>
        <v>0</v>
      </c>
      <c r="T162" s="32">
        <f t="shared" si="13"/>
        <v>0</v>
      </c>
      <c r="U162" s="71"/>
    </row>
    <row r="163" spans="1:21" ht="13.8" x14ac:dyDescent="0.25">
      <c r="A163" s="70"/>
      <c r="B163" s="70"/>
      <c r="C163" s="72"/>
      <c r="D163" s="73"/>
      <c r="E163" s="5">
        <v>123</v>
      </c>
      <c r="F163" s="12" t="s">
        <v>23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5">
        <f t="shared" si="12"/>
        <v>0</v>
      </c>
      <c r="T163" s="32">
        <f t="shared" si="13"/>
        <v>0</v>
      </c>
      <c r="U163" s="71"/>
    </row>
    <row r="164" spans="1:21" ht="13.8" x14ac:dyDescent="0.25">
      <c r="A164" s="70"/>
      <c r="B164" s="70"/>
      <c r="C164" s="72"/>
      <c r="D164" s="73"/>
      <c r="E164" s="5">
        <v>125</v>
      </c>
      <c r="F164" s="12" t="s">
        <v>26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35">
        <f t="shared" si="12"/>
        <v>0</v>
      </c>
      <c r="T164" s="32">
        <f t="shared" si="13"/>
        <v>0</v>
      </c>
      <c r="U164" s="71"/>
    </row>
    <row r="165" spans="1:21" ht="14.4" thickBot="1" x14ac:dyDescent="0.3">
      <c r="A165" s="63"/>
      <c r="B165" s="63"/>
      <c r="C165" s="65"/>
      <c r="D165" s="67"/>
      <c r="E165" s="4">
        <v>232</v>
      </c>
      <c r="F165" s="25" t="s">
        <v>20</v>
      </c>
      <c r="G165" s="38">
        <v>0</v>
      </c>
      <c r="H165" s="38">
        <v>0</v>
      </c>
      <c r="I165" s="38">
        <v>0</v>
      </c>
      <c r="J165" s="38"/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f t="shared" si="12"/>
        <v>0</v>
      </c>
      <c r="T165" s="38">
        <f t="shared" si="13"/>
        <v>0</v>
      </c>
      <c r="U165" s="69"/>
    </row>
    <row r="166" spans="1:21" ht="13.8" x14ac:dyDescent="0.25">
      <c r="A166" s="62">
        <v>29</v>
      </c>
      <c r="B166" s="62">
        <v>0</v>
      </c>
      <c r="C166" s="64">
        <v>3389577</v>
      </c>
      <c r="D166" s="66" t="s">
        <v>75</v>
      </c>
      <c r="E166" s="7">
        <v>144</v>
      </c>
      <c r="F166" s="12" t="s">
        <v>27</v>
      </c>
      <c r="G166" s="35">
        <v>1300000</v>
      </c>
      <c r="H166" s="35">
        <v>1300000</v>
      </c>
      <c r="I166" s="35">
        <v>1300000</v>
      </c>
      <c r="J166" s="35">
        <v>1300000</v>
      </c>
      <c r="K166" s="35">
        <v>1300000</v>
      </c>
      <c r="L166" s="35">
        <v>1300000</v>
      </c>
      <c r="M166" s="35">
        <v>1300000</v>
      </c>
      <c r="N166" s="35">
        <v>1300000</v>
      </c>
      <c r="O166" s="35">
        <v>1300000</v>
      </c>
      <c r="P166" s="35"/>
      <c r="Q166" s="35"/>
      <c r="R166" s="35"/>
      <c r="S166" s="35">
        <v>11700000</v>
      </c>
      <c r="T166" s="32">
        <v>1300000</v>
      </c>
      <c r="U166" s="68">
        <v>600000</v>
      </c>
    </row>
    <row r="167" spans="1:21" ht="13.8" x14ac:dyDescent="0.25">
      <c r="A167" s="70"/>
      <c r="B167" s="70"/>
      <c r="C167" s="72"/>
      <c r="D167" s="73"/>
      <c r="E167" s="5">
        <v>144</v>
      </c>
      <c r="F167" s="12" t="s">
        <v>24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f t="shared" si="12"/>
        <v>0</v>
      </c>
      <c r="T167" s="32">
        <f t="shared" si="13"/>
        <v>0</v>
      </c>
      <c r="U167" s="71"/>
    </row>
    <row r="168" spans="1:21" ht="13.8" x14ac:dyDescent="0.25">
      <c r="A168" s="70"/>
      <c r="B168" s="70"/>
      <c r="C168" s="72"/>
      <c r="D168" s="73"/>
      <c r="E168" s="5">
        <v>144</v>
      </c>
      <c r="F168" s="12" t="s">
        <v>21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35">
        <f t="shared" si="12"/>
        <v>0</v>
      </c>
      <c r="T168" s="32">
        <f t="shared" si="13"/>
        <v>0</v>
      </c>
      <c r="U168" s="71"/>
    </row>
    <row r="169" spans="1:21" ht="13.8" x14ac:dyDescent="0.25">
      <c r="A169" s="70"/>
      <c r="B169" s="70"/>
      <c r="C169" s="72"/>
      <c r="D169" s="73"/>
      <c r="E169" s="5">
        <v>123</v>
      </c>
      <c r="F169" s="12" t="s">
        <v>23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5">
        <f t="shared" si="12"/>
        <v>0</v>
      </c>
      <c r="T169" s="32">
        <f t="shared" si="13"/>
        <v>0</v>
      </c>
      <c r="U169" s="71"/>
    </row>
    <row r="170" spans="1:21" ht="13.8" x14ac:dyDescent="0.25">
      <c r="A170" s="70"/>
      <c r="B170" s="70"/>
      <c r="C170" s="72"/>
      <c r="D170" s="73"/>
      <c r="E170" s="5">
        <v>125</v>
      </c>
      <c r="F170" s="12" t="s">
        <v>26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35">
        <f t="shared" si="12"/>
        <v>0</v>
      </c>
      <c r="T170" s="32">
        <f t="shared" si="13"/>
        <v>0</v>
      </c>
      <c r="U170" s="71"/>
    </row>
    <row r="171" spans="1:21" ht="14.4" thickBot="1" x14ac:dyDescent="0.3">
      <c r="A171" s="63"/>
      <c r="B171" s="63"/>
      <c r="C171" s="65"/>
      <c r="D171" s="67"/>
      <c r="E171" s="4">
        <v>232</v>
      </c>
      <c r="F171" s="25" t="s">
        <v>20</v>
      </c>
      <c r="G171" s="38">
        <v>0</v>
      </c>
      <c r="H171" s="38">
        <v>0</v>
      </c>
      <c r="I171" s="38">
        <v>0</v>
      </c>
      <c r="J171" s="38"/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f t="shared" si="12"/>
        <v>0</v>
      </c>
      <c r="T171" s="38">
        <f t="shared" si="13"/>
        <v>0</v>
      </c>
      <c r="U171" s="69"/>
    </row>
    <row r="172" spans="1:21" ht="13.8" x14ac:dyDescent="0.25">
      <c r="A172" s="62">
        <v>30</v>
      </c>
      <c r="B172" s="62">
        <v>0</v>
      </c>
      <c r="C172" s="64">
        <v>1472301</v>
      </c>
      <c r="D172" s="66" t="s">
        <v>76</v>
      </c>
      <c r="E172" s="7">
        <v>144</v>
      </c>
      <c r="F172" s="12" t="s">
        <v>27</v>
      </c>
      <c r="G172" s="35">
        <v>1800000</v>
      </c>
      <c r="H172" s="35">
        <v>1800000</v>
      </c>
      <c r="I172" s="35">
        <v>1800000</v>
      </c>
      <c r="J172" s="35">
        <v>1800000</v>
      </c>
      <c r="K172" s="35">
        <v>1800000</v>
      </c>
      <c r="L172" s="35">
        <v>1800000</v>
      </c>
      <c r="M172" s="35">
        <v>1800000</v>
      </c>
      <c r="N172" s="35">
        <v>1800000</v>
      </c>
      <c r="O172" s="35">
        <v>1800000</v>
      </c>
      <c r="P172" s="35"/>
      <c r="Q172" s="35"/>
      <c r="R172" s="35"/>
      <c r="S172" s="35">
        <v>16200000</v>
      </c>
      <c r="T172" s="32">
        <v>1600000</v>
      </c>
      <c r="U172" s="68">
        <f>SUM(S172:T177)</f>
        <v>17800000</v>
      </c>
    </row>
    <row r="173" spans="1:21" ht="13.8" x14ac:dyDescent="0.25">
      <c r="A173" s="70"/>
      <c r="B173" s="70"/>
      <c r="C173" s="72"/>
      <c r="D173" s="73"/>
      <c r="E173" s="5">
        <v>144</v>
      </c>
      <c r="F173" s="12" t="s">
        <v>24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f t="shared" ref="S173:S223" si="14">SUM(G173:R173)</f>
        <v>0</v>
      </c>
      <c r="T173" s="32"/>
      <c r="U173" s="71"/>
    </row>
    <row r="174" spans="1:21" ht="13.8" x14ac:dyDescent="0.25">
      <c r="A174" s="70"/>
      <c r="B174" s="70"/>
      <c r="C174" s="72"/>
      <c r="D174" s="73"/>
      <c r="E174" s="5">
        <v>144</v>
      </c>
      <c r="F174" s="12" t="s">
        <v>21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35">
        <f t="shared" si="14"/>
        <v>0</v>
      </c>
      <c r="T174" s="32">
        <f t="shared" si="13"/>
        <v>0</v>
      </c>
      <c r="U174" s="71"/>
    </row>
    <row r="175" spans="1:21" ht="13.8" x14ac:dyDescent="0.25">
      <c r="A175" s="70"/>
      <c r="B175" s="70"/>
      <c r="C175" s="72"/>
      <c r="D175" s="73"/>
      <c r="E175" s="5">
        <v>123</v>
      </c>
      <c r="F175" s="12" t="s">
        <v>23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5">
        <f t="shared" si="14"/>
        <v>0</v>
      </c>
      <c r="T175" s="32">
        <f t="shared" si="13"/>
        <v>0</v>
      </c>
      <c r="U175" s="71"/>
    </row>
    <row r="176" spans="1:21" ht="13.8" x14ac:dyDescent="0.25">
      <c r="A176" s="70"/>
      <c r="B176" s="70"/>
      <c r="C176" s="72"/>
      <c r="D176" s="73"/>
      <c r="E176" s="5">
        <v>125</v>
      </c>
      <c r="F176" s="12" t="s">
        <v>26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35">
        <f t="shared" si="14"/>
        <v>0</v>
      </c>
      <c r="T176" s="32">
        <f t="shared" si="13"/>
        <v>0</v>
      </c>
      <c r="U176" s="71"/>
    </row>
    <row r="177" spans="1:21" ht="14.4" thickBot="1" x14ac:dyDescent="0.3">
      <c r="A177" s="63"/>
      <c r="B177" s="63"/>
      <c r="C177" s="65"/>
      <c r="D177" s="67"/>
      <c r="E177" s="4">
        <v>232</v>
      </c>
      <c r="F177" s="25" t="s">
        <v>20</v>
      </c>
      <c r="G177" s="38">
        <v>0</v>
      </c>
      <c r="H177" s="38">
        <v>0</v>
      </c>
      <c r="I177" s="38">
        <v>0</v>
      </c>
      <c r="J177" s="38"/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f t="shared" si="14"/>
        <v>0</v>
      </c>
      <c r="T177" s="38">
        <f t="shared" si="13"/>
        <v>0</v>
      </c>
      <c r="U177" s="69"/>
    </row>
    <row r="178" spans="1:21" ht="13.8" x14ac:dyDescent="0.25">
      <c r="A178" s="62">
        <v>31</v>
      </c>
      <c r="B178" s="62">
        <v>0</v>
      </c>
      <c r="C178" s="64">
        <v>4023059</v>
      </c>
      <c r="D178" s="66" t="s">
        <v>77</v>
      </c>
      <c r="E178" s="7">
        <v>144</v>
      </c>
      <c r="F178" s="12" t="s">
        <v>27</v>
      </c>
      <c r="G178" s="35">
        <v>1600000</v>
      </c>
      <c r="H178" s="35">
        <v>1600000</v>
      </c>
      <c r="I178" s="35">
        <v>1600000</v>
      </c>
      <c r="J178" s="35">
        <v>1600000</v>
      </c>
      <c r="K178" s="35">
        <v>1600000</v>
      </c>
      <c r="L178" s="35">
        <v>1600000</v>
      </c>
      <c r="M178" s="35">
        <v>1600000</v>
      </c>
      <c r="N178" s="35">
        <v>1600000</v>
      </c>
      <c r="O178" s="35">
        <v>1600000</v>
      </c>
      <c r="P178" s="35"/>
      <c r="Q178" s="35"/>
      <c r="R178" s="35"/>
      <c r="S178" s="35">
        <v>14400000</v>
      </c>
      <c r="T178" s="32">
        <v>1600000</v>
      </c>
      <c r="U178" s="68">
        <f>SUM(S178:T183)</f>
        <v>16000000</v>
      </c>
    </row>
    <row r="179" spans="1:21" ht="13.8" x14ac:dyDescent="0.25">
      <c r="A179" s="70"/>
      <c r="B179" s="70"/>
      <c r="C179" s="72"/>
      <c r="D179" s="73"/>
      <c r="E179" s="5">
        <v>144</v>
      </c>
      <c r="F179" s="12" t="s">
        <v>24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f t="shared" si="14"/>
        <v>0</v>
      </c>
      <c r="T179" s="32">
        <f>S179/12</f>
        <v>0</v>
      </c>
      <c r="U179" s="71"/>
    </row>
    <row r="180" spans="1:21" ht="13.8" x14ac:dyDescent="0.25">
      <c r="A180" s="70"/>
      <c r="B180" s="70"/>
      <c r="C180" s="72"/>
      <c r="D180" s="73"/>
      <c r="E180" s="5">
        <v>144</v>
      </c>
      <c r="F180" s="12" t="s">
        <v>21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35">
        <f t="shared" si="14"/>
        <v>0</v>
      </c>
      <c r="T180" s="32">
        <f>S180/12</f>
        <v>0</v>
      </c>
      <c r="U180" s="71"/>
    </row>
    <row r="181" spans="1:21" ht="13.8" x14ac:dyDescent="0.25">
      <c r="A181" s="70"/>
      <c r="B181" s="70"/>
      <c r="C181" s="72"/>
      <c r="D181" s="73"/>
      <c r="E181" s="5">
        <v>123</v>
      </c>
      <c r="F181" s="12" t="s">
        <v>23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5">
        <f t="shared" si="14"/>
        <v>0</v>
      </c>
      <c r="T181" s="32">
        <f>S181/12</f>
        <v>0</v>
      </c>
      <c r="U181" s="71"/>
    </row>
    <row r="182" spans="1:21" ht="13.8" x14ac:dyDescent="0.25">
      <c r="A182" s="70"/>
      <c r="B182" s="70"/>
      <c r="C182" s="72"/>
      <c r="D182" s="73"/>
      <c r="E182" s="5">
        <v>125</v>
      </c>
      <c r="F182" s="12" t="s">
        <v>26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35">
        <f t="shared" si="14"/>
        <v>0</v>
      </c>
      <c r="T182" s="32">
        <f>S182/12</f>
        <v>0</v>
      </c>
      <c r="U182" s="71"/>
    </row>
    <row r="183" spans="1:21" ht="14.4" thickBot="1" x14ac:dyDescent="0.3">
      <c r="A183" s="63"/>
      <c r="B183" s="63"/>
      <c r="C183" s="65"/>
      <c r="D183" s="67"/>
      <c r="E183" s="4">
        <v>232</v>
      </c>
      <c r="F183" s="25" t="s">
        <v>20</v>
      </c>
      <c r="G183" s="38">
        <v>0</v>
      </c>
      <c r="H183" s="38">
        <v>0</v>
      </c>
      <c r="I183" s="38">
        <v>0</v>
      </c>
      <c r="J183" s="38"/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f t="shared" si="14"/>
        <v>0</v>
      </c>
      <c r="T183" s="38">
        <f>S183/12</f>
        <v>0</v>
      </c>
      <c r="U183" s="69"/>
    </row>
    <row r="184" spans="1:21" ht="13.8" x14ac:dyDescent="0.25">
      <c r="A184" s="62">
        <v>32</v>
      </c>
      <c r="B184" s="62">
        <v>0</v>
      </c>
      <c r="C184" s="64">
        <v>6275822</v>
      </c>
      <c r="D184" s="66" t="s">
        <v>78</v>
      </c>
      <c r="E184" s="7">
        <v>144</v>
      </c>
      <c r="F184" s="12" t="s">
        <v>27</v>
      </c>
      <c r="G184" s="35">
        <v>1500000</v>
      </c>
      <c r="H184" s="35">
        <v>1500000</v>
      </c>
      <c r="I184" s="35">
        <v>1500000</v>
      </c>
      <c r="J184" s="35">
        <v>1500000</v>
      </c>
      <c r="K184" s="35">
        <v>1500000</v>
      </c>
      <c r="L184" s="35">
        <v>1500000</v>
      </c>
      <c r="M184" s="35">
        <v>1500000</v>
      </c>
      <c r="N184" s="35">
        <v>1500000</v>
      </c>
      <c r="O184" s="35">
        <v>1500000</v>
      </c>
      <c r="P184" s="35"/>
      <c r="Q184" s="35"/>
      <c r="R184" s="35"/>
      <c r="S184" s="35">
        <v>13500000</v>
      </c>
      <c r="T184" s="32">
        <v>1500000</v>
      </c>
      <c r="U184" s="68">
        <f>SUM(S184:T189)</f>
        <v>15000000</v>
      </c>
    </row>
    <row r="185" spans="1:21" ht="13.8" x14ac:dyDescent="0.25">
      <c r="A185" s="70"/>
      <c r="B185" s="70"/>
      <c r="C185" s="72"/>
      <c r="D185" s="73"/>
      <c r="E185" s="5">
        <v>144</v>
      </c>
      <c r="F185" s="12" t="s">
        <v>24</v>
      </c>
      <c r="G185" s="35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f t="shared" si="14"/>
        <v>0</v>
      </c>
      <c r="T185" s="32">
        <f>S185/12</f>
        <v>0</v>
      </c>
      <c r="U185" s="71"/>
    </row>
    <row r="186" spans="1:21" ht="13.8" x14ac:dyDescent="0.25">
      <c r="A186" s="70"/>
      <c r="B186" s="70"/>
      <c r="C186" s="72"/>
      <c r="D186" s="73"/>
      <c r="E186" s="5">
        <v>144</v>
      </c>
      <c r="F186" s="12" t="s">
        <v>21</v>
      </c>
      <c r="G186" s="35"/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35">
        <f t="shared" si="14"/>
        <v>0</v>
      </c>
      <c r="T186" s="32">
        <f>S186/12</f>
        <v>0</v>
      </c>
      <c r="U186" s="71"/>
    </row>
    <row r="187" spans="1:21" ht="13.8" x14ac:dyDescent="0.25">
      <c r="A187" s="70"/>
      <c r="B187" s="70"/>
      <c r="C187" s="72"/>
      <c r="D187" s="73"/>
      <c r="E187" s="5">
        <v>123</v>
      </c>
      <c r="F187" s="12" t="s">
        <v>23</v>
      </c>
      <c r="G187" s="35"/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5">
        <f t="shared" si="14"/>
        <v>0</v>
      </c>
      <c r="T187" s="32">
        <f>S187/12</f>
        <v>0</v>
      </c>
      <c r="U187" s="71"/>
    </row>
    <row r="188" spans="1:21" ht="13.8" x14ac:dyDescent="0.25">
      <c r="A188" s="70"/>
      <c r="B188" s="70"/>
      <c r="C188" s="72"/>
      <c r="D188" s="73"/>
      <c r="E188" s="5">
        <v>125</v>
      </c>
      <c r="F188" s="12" t="s">
        <v>26</v>
      </c>
      <c r="G188" s="35"/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35">
        <f t="shared" si="14"/>
        <v>0</v>
      </c>
      <c r="T188" s="32">
        <f>S188/12</f>
        <v>0</v>
      </c>
      <c r="U188" s="71"/>
    </row>
    <row r="189" spans="1:21" ht="14.4" thickBot="1" x14ac:dyDescent="0.3">
      <c r="A189" s="63"/>
      <c r="B189" s="63"/>
      <c r="C189" s="65"/>
      <c r="D189" s="67"/>
      <c r="E189" s="4">
        <v>232</v>
      </c>
      <c r="F189" s="25" t="s">
        <v>20</v>
      </c>
      <c r="G189" s="35"/>
      <c r="H189" s="38">
        <v>0</v>
      </c>
      <c r="I189" s="38">
        <v>0</v>
      </c>
      <c r="J189" s="38"/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f t="shared" si="14"/>
        <v>0</v>
      </c>
      <c r="T189" s="38">
        <f>S189/12</f>
        <v>0</v>
      </c>
      <c r="U189" s="69"/>
    </row>
    <row r="190" spans="1:21" ht="13.8" x14ac:dyDescent="0.25">
      <c r="A190" s="62">
        <v>33</v>
      </c>
      <c r="B190" s="62">
        <v>0</v>
      </c>
      <c r="C190" s="64">
        <v>3476558</v>
      </c>
      <c r="D190" s="66" t="s">
        <v>79</v>
      </c>
      <c r="E190" s="7">
        <v>144</v>
      </c>
      <c r="F190" s="12" t="s">
        <v>27</v>
      </c>
      <c r="G190" s="35">
        <v>2000000</v>
      </c>
      <c r="H190" s="35">
        <v>2000000</v>
      </c>
      <c r="I190" s="35">
        <v>2000000</v>
      </c>
      <c r="J190" s="35">
        <v>2000000</v>
      </c>
      <c r="K190" s="35">
        <v>2000000</v>
      </c>
      <c r="L190" s="35">
        <v>2000000</v>
      </c>
      <c r="M190" s="35">
        <v>2000000</v>
      </c>
      <c r="N190" s="35">
        <v>2000000</v>
      </c>
      <c r="O190" s="35">
        <v>2000000</v>
      </c>
      <c r="P190" s="35"/>
      <c r="Q190" s="35"/>
      <c r="R190" s="35"/>
      <c r="S190" s="35">
        <v>18000000</v>
      </c>
      <c r="T190" s="32">
        <v>2000000</v>
      </c>
      <c r="U190" s="68">
        <f>SUM(S190:T195)</f>
        <v>20000000</v>
      </c>
    </row>
    <row r="191" spans="1:21" ht="13.8" x14ac:dyDescent="0.25">
      <c r="A191" s="70"/>
      <c r="B191" s="70"/>
      <c r="C191" s="72"/>
      <c r="D191" s="73"/>
      <c r="E191" s="5">
        <v>144</v>
      </c>
      <c r="F191" s="12" t="s">
        <v>24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f t="shared" si="14"/>
        <v>0</v>
      </c>
      <c r="T191" s="32">
        <f>S191/12</f>
        <v>0</v>
      </c>
      <c r="U191" s="71"/>
    </row>
    <row r="192" spans="1:21" ht="13.8" x14ac:dyDescent="0.25">
      <c r="A192" s="70"/>
      <c r="B192" s="70"/>
      <c r="C192" s="72"/>
      <c r="D192" s="73"/>
      <c r="E192" s="5">
        <v>144</v>
      </c>
      <c r="F192" s="12" t="s">
        <v>21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35">
        <f t="shared" si="14"/>
        <v>0</v>
      </c>
      <c r="T192" s="32">
        <f>S192/12</f>
        <v>0</v>
      </c>
      <c r="U192" s="71"/>
    </row>
    <row r="193" spans="1:21" ht="13.8" x14ac:dyDescent="0.25">
      <c r="A193" s="70"/>
      <c r="B193" s="70"/>
      <c r="C193" s="72"/>
      <c r="D193" s="73"/>
      <c r="E193" s="5">
        <v>123</v>
      </c>
      <c r="F193" s="12" t="s">
        <v>23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5">
        <f t="shared" si="14"/>
        <v>0</v>
      </c>
      <c r="T193" s="32">
        <f>S193/12</f>
        <v>0</v>
      </c>
      <c r="U193" s="71"/>
    </row>
    <row r="194" spans="1:21" ht="13.8" x14ac:dyDescent="0.25">
      <c r="A194" s="70"/>
      <c r="B194" s="70"/>
      <c r="C194" s="72"/>
      <c r="D194" s="73"/>
      <c r="E194" s="5">
        <v>125</v>
      </c>
      <c r="F194" s="12" t="s">
        <v>26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35">
        <f t="shared" si="14"/>
        <v>0</v>
      </c>
      <c r="T194" s="32">
        <f>S194/12</f>
        <v>0</v>
      </c>
      <c r="U194" s="71"/>
    </row>
    <row r="195" spans="1:21" ht="14.4" thickBot="1" x14ac:dyDescent="0.3">
      <c r="A195" s="63"/>
      <c r="B195" s="63"/>
      <c r="C195" s="65"/>
      <c r="D195" s="67"/>
      <c r="E195" s="4">
        <v>232</v>
      </c>
      <c r="F195" s="25" t="s">
        <v>20</v>
      </c>
      <c r="G195" s="38">
        <v>0</v>
      </c>
      <c r="H195" s="38">
        <v>0</v>
      </c>
      <c r="I195" s="38">
        <v>0</v>
      </c>
      <c r="J195" s="38"/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f t="shared" si="14"/>
        <v>0</v>
      </c>
      <c r="T195" s="38">
        <f>S195/12</f>
        <v>0</v>
      </c>
      <c r="U195" s="69"/>
    </row>
    <row r="196" spans="1:21" ht="13.8" x14ac:dyDescent="0.25">
      <c r="A196" s="62">
        <v>34</v>
      </c>
      <c r="B196" s="62">
        <v>0</v>
      </c>
      <c r="C196" s="64">
        <v>6272980</v>
      </c>
      <c r="D196" s="66" t="s">
        <v>80</v>
      </c>
      <c r="E196" s="7">
        <v>144</v>
      </c>
      <c r="F196" s="12" t="s">
        <v>27</v>
      </c>
      <c r="G196" s="35">
        <v>1700000</v>
      </c>
      <c r="H196" s="35">
        <v>1700000</v>
      </c>
      <c r="I196" s="35">
        <v>1700000</v>
      </c>
      <c r="J196" s="35">
        <v>1700000</v>
      </c>
      <c r="K196" s="35">
        <v>1700000</v>
      </c>
      <c r="L196" s="35">
        <v>1700000</v>
      </c>
      <c r="M196" s="35">
        <v>1700000</v>
      </c>
      <c r="N196" s="35">
        <v>1700000</v>
      </c>
      <c r="O196" s="35">
        <v>1700000</v>
      </c>
      <c r="P196" s="35"/>
      <c r="Q196" s="35"/>
      <c r="R196" s="35"/>
      <c r="S196" s="35">
        <v>1530000</v>
      </c>
      <c r="T196" s="32">
        <v>1700000</v>
      </c>
      <c r="U196" s="68">
        <f>SUM(S196:T201)</f>
        <v>3230000</v>
      </c>
    </row>
    <row r="197" spans="1:21" ht="13.8" x14ac:dyDescent="0.25">
      <c r="A197" s="70"/>
      <c r="B197" s="70"/>
      <c r="C197" s="72"/>
      <c r="D197" s="73"/>
      <c r="E197" s="5">
        <v>144</v>
      </c>
      <c r="F197" s="12" t="s">
        <v>24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f t="shared" si="14"/>
        <v>0</v>
      </c>
      <c r="T197" s="32">
        <f>S197/12</f>
        <v>0</v>
      </c>
      <c r="U197" s="71"/>
    </row>
    <row r="198" spans="1:21" ht="13.8" x14ac:dyDescent="0.25">
      <c r="A198" s="70"/>
      <c r="B198" s="70"/>
      <c r="C198" s="72"/>
      <c r="D198" s="73"/>
      <c r="E198" s="5">
        <v>144</v>
      </c>
      <c r="F198" s="12" t="s">
        <v>21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35">
        <f t="shared" si="14"/>
        <v>0</v>
      </c>
      <c r="T198" s="32">
        <f>S198/12</f>
        <v>0</v>
      </c>
      <c r="U198" s="71"/>
    </row>
    <row r="199" spans="1:21" ht="13.8" x14ac:dyDescent="0.25">
      <c r="A199" s="70"/>
      <c r="B199" s="70"/>
      <c r="C199" s="72"/>
      <c r="D199" s="73"/>
      <c r="E199" s="5">
        <v>123</v>
      </c>
      <c r="F199" s="12" t="s">
        <v>23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5">
        <f t="shared" si="14"/>
        <v>0</v>
      </c>
      <c r="T199" s="32">
        <f>S199/12</f>
        <v>0</v>
      </c>
      <c r="U199" s="71"/>
    </row>
    <row r="200" spans="1:21" ht="13.8" x14ac:dyDescent="0.25">
      <c r="A200" s="70"/>
      <c r="B200" s="70"/>
      <c r="C200" s="72"/>
      <c r="D200" s="73"/>
      <c r="E200" s="5">
        <v>125</v>
      </c>
      <c r="F200" s="12" t="s">
        <v>26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35">
        <f t="shared" si="14"/>
        <v>0</v>
      </c>
      <c r="T200" s="32">
        <f>S200/12</f>
        <v>0</v>
      </c>
      <c r="U200" s="71"/>
    </row>
    <row r="201" spans="1:21" ht="14.4" thickBot="1" x14ac:dyDescent="0.3">
      <c r="A201" s="63"/>
      <c r="B201" s="63"/>
      <c r="C201" s="65"/>
      <c r="D201" s="67"/>
      <c r="E201" s="4">
        <v>232</v>
      </c>
      <c r="F201" s="25" t="s">
        <v>20</v>
      </c>
      <c r="G201" s="38">
        <v>0</v>
      </c>
      <c r="H201" s="38">
        <v>0</v>
      </c>
      <c r="I201" s="38">
        <v>0</v>
      </c>
      <c r="J201" s="38"/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f t="shared" si="14"/>
        <v>0</v>
      </c>
      <c r="T201" s="38">
        <f>S201/12</f>
        <v>0</v>
      </c>
      <c r="U201" s="69"/>
    </row>
    <row r="202" spans="1:21" ht="13.8" x14ac:dyDescent="0.25">
      <c r="A202" s="62">
        <v>35</v>
      </c>
      <c r="B202" s="62">
        <v>0</v>
      </c>
      <c r="C202" s="64">
        <v>4482971</v>
      </c>
      <c r="D202" s="66" t="s">
        <v>81</v>
      </c>
      <c r="E202" s="7">
        <v>144</v>
      </c>
      <c r="F202" s="12" t="s">
        <v>27</v>
      </c>
      <c r="G202" s="35">
        <v>1500000</v>
      </c>
      <c r="H202" s="35">
        <v>1500000</v>
      </c>
      <c r="I202" s="35">
        <v>1500000</v>
      </c>
      <c r="J202" s="35">
        <v>1500000</v>
      </c>
      <c r="K202" s="35">
        <v>1500000</v>
      </c>
      <c r="L202" s="35">
        <v>1500000</v>
      </c>
      <c r="M202" s="35">
        <v>1500000</v>
      </c>
      <c r="N202" s="35">
        <v>1500000</v>
      </c>
      <c r="O202" s="35">
        <v>1500000</v>
      </c>
      <c r="P202" s="35"/>
      <c r="Q202" s="35"/>
      <c r="R202" s="35"/>
      <c r="S202" s="35">
        <v>13500000</v>
      </c>
      <c r="T202" s="32">
        <v>1500000</v>
      </c>
      <c r="U202" s="68">
        <v>15000000</v>
      </c>
    </row>
    <row r="203" spans="1:21" ht="13.8" x14ac:dyDescent="0.25">
      <c r="A203" s="70"/>
      <c r="B203" s="70"/>
      <c r="C203" s="72"/>
      <c r="D203" s="73"/>
      <c r="E203" s="5">
        <v>144</v>
      </c>
      <c r="F203" s="12" t="s">
        <v>24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f t="shared" si="14"/>
        <v>0</v>
      </c>
      <c r="T203" s="32">
        <f>S203/12</f>
        <v>0</v>
      </c>
      <c r="U203" s="71"/>
    </row>
    <row r="204" spans="1:21" ht="13.8" x14ac:dyDescent="0.25">
      <c r="A204" s="70"/>
      <c r="B204" s="70"/>
      <c r="C204" s="72"/>
      <c r="D204" s="73"/>
      <c r="E204" s="5">
        <v>144</v>
      </c>
      <c r="F204" s="12" t="s">
        <v>21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35">
        <f t="shared" si="14"/>
        <v>0</v>
      </c>
      <c r="T204" s="32">
        <f>S204/12</f>
        <v>0</v>
      </c>
      <c r="U204" s="71"/>
    </row>
    <row r="205" spans="1:21" ht="13.8" x14ac:dyDescent="0.25">
      <c r="A205" s="70"/>
      <c r="B205" s="70"/>
      <c r="C205" s="72"/>
      <c r="D205" s="73"/>
      <c r="E205" s="5">
        <v>123</v>
      </c>
      <c r="F205" s="12" t="s">
        <v>23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5">
        <f t="shared" si="14"/>
        <v>0</v>
      </c>
      <c r="T205" s="32">
        <f>S205/12</f>
        <v>0</v>
      </c>
      <c r="U205" s="71"/>
    </row>
    <row r="206" spans="1:21" ht="13.8" x14ac:dyDescent="0.25">
      <c r="A206" s="70"/>
      <c r="B206" s="70"/>
      <c r="C206" s="72"/>
      <c r="D206" s="73"/>
      <c r="E206" s="5">
        <v>125</v>
      </c>
      <c r="F206" s="12" t="s">
        <v>26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35">
        <f t="shared" si="14"/>
        <v>0</v>
      </c>
      <c r="T206" s="32">
        <f>S206/12</f>
        <v>0</v>
      </c>
      <c r="U206" s="71"/>
    </row>
    <row r="207" spans="1:21" ht="14.4" thickBot="1" x14ac:dyDescent="0.3">
      <c r="A207" s="63"/>
      <c r="B207" s="63"/>
      <c r="C207" s="65"/>
      <c r="D207" s="67"/>
      <c r="E207" s="4">
        <v>232</v>
      </c>
      <c r="F207" s="25" t="s">
        <v>20</v>
      </c>
      <c r="G207" s="38">
        <v>0</v>
      </c>
      <c r="H207" s="38">
        <v>0</v>
      </c>
      <c r="I207" s="38">
        <v>0</v>
      </c>
      <c r="J207" s="38"/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f t="shared" si="14"/>
        <v>0</v>
      </c>
      <c r="T207" s="38">
        <f>S207/12</f>
        <v>0</v>
      </c>
      <c r="U207" s="69"/>
    </row>
    <row r="208" spans="1:21" ht="13.8" x14ac:dyDescent="0.25">
      <c r="A208" s="62">
        <v>36</v>
      </c>
      <c r="B208" s="62">
        <v>0</v>
      </c>
      <c r="C208" s="64">
        <v>5510983</v>
      </c>
      <c r="D208" s="66" t="s">
        <v>82</v>
      </c>
      <c r="E208" s="7">
        <v>144</v>
      </c>
      <c r="F208" s="12" t="s">
        <v>27</v>
      </c>
      <c r="G208" s="35"/>
      <c r="H208" s="35"/>
      <c r="I208" s="35"/>
      <c r="J208" s="35"/>
      <c r="K208" s="35"/>
      <c r="L208" s="35">
        <v>2000000</v>
      </c>
      <c r="M208" s="35">
        <v>2000000</v>
      </c>
      <c r="N208" s="35">
        <v>2000000</v>
      </c>
      <c r="O208" s="35">
        <v>2000000</v>
      </c>
      <c r="P208" s="35">
        <v>2000000</v>
      </c>
      <c r="Q208" s="35">
        <v>2000000</v>
      </c>
      <c r="R208" s="35">
        <v>2000000</v>
      </c>
      <c r="S208" s="35">
        <v>2000000</v>
      </c>
      <c r="T208" s="35">
        <v>2000000</v>
      </c>
      <c r="U208" s="68">
        <v>18000000</v>
      </c>
    </row>
    <row r="209" spans="1:23" ht="13.8" x14ac:dyDescent="0.25">
      <c r="A209" s="70"/>
      <c r="B209" s="70"/>
      <c r="C209" s="72"/>
      <c r="D209" s="73"/>
      <c r="E209" s="5">
        <v>144</v>
      </c>
      <c r="F209" s="12" t="s">
        <v>24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f t="shared" si="14"/>
        <v>0</v>
      </c>
      <c r="T209" s="32">
        <f>S209/12</f>
        <v>0</v>
      </c>
      <c r="U209" s="71"/>
    </row>
    <row r="210" spans="1:23" ht="13.8" x14ac:dyDescent="0.25">
      <c r="A210" s="70"/>
      <c r="B210" s="70"/>
      <c r="C210" s="72"/>
      <c r="D210" s="73"/>
      <c r="E210" s="5">
        <v>144</v>
      </c>
      <c r="F210" s="12" t="s">
        <v>21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35">
        <f t="shared" si="14"/>
        <v>0</v>
      </c>
      <c r="T210" s="32">
        <f>S210/12</f>
        <v>0</v>
      </c>
      <c r="U210" s="71"/>
    </row>
    <row r="211" spans="1:23" ht="13.8" x14ac:dyDescent="0.25">
      <c r="A211" s="70"/>
      <c r="B211" s="70"/>
      <c r="C211" s="72"/>
      <c r="D211" s="73"/>
      <c r="E211" s="5">
        <v>123</v>
      </c>
      <c r="F211" s="12" t="s">
        <v>23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5">
        <f t="shared" si="14"/>
        <v>0</v>
      </c>
      <c r="T211" s="32">
        <f>S211/12</f>
        <v>0</v>
      </c>
      <c r="U211" s="71"/>
    </row>
    <row r="212" spans="1:23" ht="13.8" x14ac:dyDescent="0.25">
      <c r="A212" s="70"/>
      <c r="B212" s="70"/>
      <c r="C212" s="72"/>
      <c r="D212" s="73"/>
      <c r="E212" s="5">
        <v>125</v>
      </c>
      <c r="F212" s="12" t="s">
        <v>26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35">
        <f t="shared" si="14"/>
        <v>0</v>
      </c>
      <c r="T212" s="32">
        <f>S212/12</f>
        <v>0</v>
      </c>
      <c r="U212" s="71"/>
    </row>
    <row r="213" spans="1:23" ht="14.4" thickBot="1" x14ac:dyDescent="0.3">
      <c r="A213" s="63"/>
      <c r="B213" s="63"/>
      <c r="C213" s="65"/>
      <c r="D213" s="67"/>
      <c r="E213" s="4">
        <v>232</v>
      </c>
      <c r="F213" s="25" t="s">
        <v>20</v>
      </c>
      <c r="G213" s="38">
        <v>0</v>
      </c>
      <c r="H213" s="38">
        <v>0</v>
      </c>
      <c r="I213" s="38">
        <v>0</v>
      </c>
      <c r="J213" s="38"/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f t="shared" si="14"/>
        <v>0</v>
      </c>
      <c r="T213" s="38">
        <f>S213/12</f>
        <v>0</v>
      </c>
      <c r="U213" s="69"/>
      <c r="W213" t="s">
        <v>86</v>
      </c>
    </row>
    <row r="214" spans="1:23" ht="13.8" x14ac:dyDescent="0.25">
      <c r="A214" s="62">
        <v>37</v>
      </c>
      <c r="B214" s="62">
        <v>0</v>
      </c>
      <c r="C214" s="64">
        <v>4425113</v>
      </c>
      <c r="D214" s="66" t="s">
        <v>83</v>
      </c>
      <c r="E214" s="7">
        <v>144</v>
      </c>
      <c r="F214" s="12" t="s">
        <v>27</v>
      </c>
      <c r="G214" s="35">
        <v>2000000</v>
      </c>
      <c r="H214" s="35">
        <v>2000000</v>
      </c>
      <c r="I214" s="35">
        <v>2000000</v>
      </c>
      <c r="J214" s="35">
        <v>2000000</v>
      </c>
      <c r="K214" s="35">
        <v>2000000</v>
      </c>
      <c r="L214" s="35">
        <v>2000000</v>
      </c>
      <c r="M214" s="35">
        <v>2000000</v>
      </c>
      <c r="N214" s="35">
        <v>2000000</v>
      </c>
      <c r="O214" s="35">
        <v>2000000</v>
      </c>
      <c r="P214" s="35"/>
      <c r="Q214" s="35"/>
      <c r="R214" s="35"/>
      <c r="S214" s="35">
        <v>6000000</v>
      </c>
      <c r="T214" s="35">
        <v>2000000</v>
      </c>
      <c r="U214" s="68">
        <f>SUM(S214:T219)</f>
        <v>8000000</v>
      </c>
    </row>
    <row r="215" spans="1:23" ht="13.8" x14ac:dyDescent="0.25">
      <c r="A215" s="70"/>
      <c r="B215" s="70"/>
      <c r="C215" s="72"/>
      <c r="D215" s="73"/>
      <c r="E215" s="5">
        <v>144</v>
      </c>
      <c r="F215" s="12" t="s">
        <v>24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 t="s">
        <v>29</v>
      </c>
      <c r="S215" s="35" t="s">
        <v>29</v>
      </c>
      <c r="T215" s="32"/>
      <c r="U215" s="71"/>
    </row>
    <row r="216" spans="1:23" ht="13.8" x14ac:dyDescent="0.25">
      <c r="A216" s="70"/>
      <c r="B216" s="70"/>
      <c r="C216" s="72"/>
      <c r="D216" s="73"/>
      <c r="E216" s="5">
        <v>144</v>
      </c>
      <c r="F216" s="12" t="s">
        <v>21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35">
        <f t="shared" si="14"/>
        <v>0</v>
      </c>
      <c r="T216" s="32">
        <f>S216/12</f>
        <v>0</v>
      </c>
      <c r="U216" s="71"/>
    </row>
    <row r="217" spans="1:23" ht="13.8" x14ac:dyDescent="0.25">
      <c r="A217" s="70"/>
      <c r="B217" s="70"/>
      <c r="C217" s="72"/>
      <c r="D217" s="73"/>
      <c r="E217" s="5">
        <v>123</v>
      </c>
      <c r="F217" s="12" t="s">
        <v>23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5">
        <f t="shared" si="14"/>
        <v>0</v>
      </c>
      <c r="T217" s="32">
        <f>S217/12</f>
        <v>0</v>
      </c>
      <c r="U217" s="71"/>
    </row>
    <row r="218" spans="1:23" ht="13.8" x14ac:dyDescent="0.25">
      <c r="A218" s="70"/>
      <c r="B218" s="70"/>
      <c r="C218" s="72"/>
      <c r="D218" s="73"/>
      <c r="E218" s="5">
        <v>125</v>
      </c>
      <c r="F218" s="12" t="s">
        <v>26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35">
        <f t="shared" si="14"/>
        <v>0</v>
      </c>
      <c r="T218" s="32">
        <f>S218/12</f>
        <v>0</v>
      </c>
      <c r="U218" s="71"/>
    </row>
    <row r="219" spans="1:23" ht="14.4" thickBot="1" x14ac:dyDescent="0.3">
      <c r="A219" s="63"/>
      <c r="B219" s="63"/>
      <c r="C219" s="65"/>
      <c r="D219" s="67"/>
      <c r="E219" s="4">
        <v>232</v>
      </c>
      <c r="F219" s="25" t="s">
        <v>20</v>
      </c>
      <c r="G219" s="38">
        <v>0</v>
      </c>
      <c r="H219" s="38">
        <v>0</v>
      </c>
      <c r="I219" s="38">
        <v>0</v>
      </c>
      <c r="J219" s="38"/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f t="shared" si="14"/>
        <v>0</v>
      </c>
      <c r="T219" s="38">
        <f>S219/12</f>
        <v>0</v>
      </c>
      <c r="U219" s="69"/>
    </row>
    <row r="220" spans="1:23" ht="13.8" x14ac:dyDescent="0.25">
      <c r="A220" s="62">
        <v>38</v>
      </c>
      <c r="B220" s="62">
        <v>0</v>
      </c>
      <c r="C220" s="64">
        <v>6326753</v>
      </c>
      <c r="D220" s="66" t="s">
        <v>84</v>
      </c>
      <c r="E220" s="7">
        <v>144</v>
      </c>
      <c r="F220" s="12" t="s">
        <v>27</v>
      </c>
      <c r="G220" s="35">
        <v>1700000</v>
      </c>
      <c r="H220" s="35">
        <v>1700000</v>
      </c>
      <c r="I220" s="35">
        <v>1700000</v>
      </c>
      <c r="J220" s="35">
        <v>1700000</v>
      </c>
      <c r="K220" s="35">
        <v>1700000</v>
      </c>
      <c r="L220" s="35">
        <v>1700000</v>
      </c>
      <c r="M220" s="35">
        <v>1700000</v>
      </c>
      <c r="N220" s="35">
        <v>1700000</v>
      </c>
      <c r="O220" s="35">
        <v>1700000</v>
      </c>
      <c r="P220" s="35"/>
      <c r="Q220" s="35"/>
      <c r="R220" s="35"/>
      <c r="S220" s="35"/>
      <c r="T220" s="32">
        <v>1700000</v>
      </c>
      <c r="U220" s="68">
        <f>SUM(S220:T225)</f>
        <v>1700000</v>
      </c>
    </row>
    <row r="221" spans="1:23" ht="13.8" x14ac:dyDescent="0.25">
      <c r="A221" s="70"/>
      <c r="B221" s="70"/>
      <c r="C221" s="72"/>
      <c r="D221" s="73"/>
      <c r="E221" s="5">
        <v>144</v>
      </c>
      <c r="F221" s="12" t="s">
        <v>24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f t="shared" si="14"/>
        <v>0</v>
      </c>
      <c r="T221" s="32"/>
      <c r="U221" s="71"/>
    </row>
    <row r="222" spans="1:23" ht="13.8" x14ac:dyDescent="0.25">
      <c r="A222" s="70"/>
      <c r="B222" s="70"/>
      <c r="C222" s="72"/>
      <c r="D222" s="73"/>
      <c r="E222" s="5">
        <v>144</v>
      </c>
      <c r="F222" s="12" t="s">
        <v>21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35">
        <f t="shared" si="14"/>
        <v>0</v>
      </c>
      <c r="T222" s="32">
        <f>S222/12</f>
        <v>0</v>
      </c>
      <c r="U222" s="71"/>
    </row>
    <row r="223" spans="1:23" ht="13.8" x14ac:dyDescent="0.25">
      <c r="A223" s="70"/>
      <c r="B223" s="70"/>
      <c r="C223" s="72"/>
      <c r="D223" s="73"/>
      <c r="E223" s="5">
        <v>123</v>
      </c>
      <c r="F223" s="12" t="s">
        <v>23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5">
        <f t="shared" si="14"/>
        <v>0</v>
      </c>
      <c r="T223" s="32">
        <f>S223/12</f>
        <v>0</v>
      </c>
      <c r="U223" s="71"/>
    </row>
    <row r="224" spans="1:23" ht="13.8" x14ac:dyDescent="0.25">
      <c r="A224" s="70"/>
      <c r="B224" s="70"/>
      <c r="C224" s="72"/>
      <c r="D224" s="73"/>
      <c r="E224" s="5">
        <v>125</v>
      </c>
      <c r="F224" s="12" t="s">
        <v>26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35">
        <f t="shared" ref="S224:S225" si="15">SUM(G224:R224)</f>
        <v>0</v>
      </c>
      <c r="T224" s="32">
        <f>S224/12</f>
        <v>0</v>
      </c>
      <c r="U224" s="71"/>
    </row>
    <row r="225" spans="1:21" ht="14.4" thickBot="1" x14ac:dyDescent="0.3">
      <c r="A225" s="63"/>
      <c r="B225" s="63"/>
      <c r="C225" s="65"/>
      <c r="D225" s="67"/>
      <c r="E225" s="4">
        <v>232</v>
      </c>
      <c r="F225" s="25" t="s">
        <v>20</v>
      </c>
      <c r="G225" s="38">
        <v>0</v>
      </c>
      <c r="H225" s="38">
        <v>0</v>
      </c>
      <c r="I225" s="38">
        <v>0</v>
      </c>
      <c r="J225" s="38"/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f t="shared" si="15"/>
        <v>0</v>
      </c>
      <c r="T225" s="38">
        <f>S225/12</f>
        <v>0</v>
      </c>
      <c r="U225" s="69"/>
    </row>
    <row r="226" spans="1:21" ht="13.8" x14ac:dyDescent="0.25">
      <c r="A226" s="62">
        <v>39</v>
      </c>
      <c r="B226" s="62">
        <v>0</v>
      </c>
      <c r="C226" s="64">
        <v>3668924</v>
      </c>
      <c r="D226" s="66" t="s">
        <v>85</v>
      </c>
      <c r="E226" s="7">
        <v>144</v>
      </c>
      <c r="F226" s="12" t="s">
        <v>27</v>
      </c>
      <c r="G226" s="35">
        <v>2000000</v>
      </c>
      <c r="H226" s="35">
        <v>2000000</v>
      </c>
      <c r="I226" s="35">
        <v>2000000</v>
      </c>
      <c r="J226" s="35">
        <v>2000000</v>
      </c>
      <c r="K226" s="35">
        <v>2000000</v>
      </c>
      <c r="L226" s="35">
        <v>2000000</v>
      </c>
      <c r="M226" s="35">
        <v>2000000</v>
      </c>
      <c r="N226" s="35">
        <v>2000000</v>
      </c>
      <c r="O226" s="35">
        <v>2000000</v>
      </c>
      <c r="P226" s="35"/>
      <c r="Q226" s="35"/>
      <c r="R226" s="35" t="s">
        <v>29</v>
      </c>
      <c r="S226" s="57">
        <v>18000000</v>
      </c>
      <c r="T226" s="32">
        <v>2000000</v>
      </c>
      <c r="U226" s="68">
        <f>SUM(S226:T231)</f>
        <v>20000000</v>
      </c>
    </row>
    <row r="227" spans="1:21" ht="13.8" x14ac:dyDescent="0.25">
      <c r="A227" s="70"/>
      <c r="B227" s="70"/>
      <c r="C227" s="72"/>
      <c r="D227" s="73"/>
      <c r="E227" s="5">
        <v>144</v>
      </c>
      <c r="F227" s="12" t="s">
        <v>24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f t="shared" ref="S227:S231" si="16">SUM(G227:R227)</f>
        <v>0</v>
      </c>
      <c r="T227" s="32">
        <f t="shared" ref="T227:T231" si="17">S227/12</f>
        <v>0</v>
      </c>
      <c r="U227" s="71"/>
    </row>
    <row r="228" spans="1:21" ht="13.8" x14ac:dyDescent="0.25">
      <c r="A228" s="70"/>
      <c r="B228" s="70"/>
      <c r="C228" s="72"/>
      <c r="D228" s="73"/>
      <c r="E228" s="5">
        <v>144</v>
      </c>
      <c r="F228" s="12" t="s">
        <v>21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35">
        <f t="shared" si="16"/>
        <v>0</v>
      </c>
      <c r="T228" s="32">
        <f t="shared" si="17"/>
        <v>0</v>
      </c>
      <c r="U228" s="71"/>
    </row>
    <row r="229" spans="1:21" ht="13.8" x14ac:dyDescent="0.25">
      <c r="A229" s="70"/>
      <c r="B229" s="70"/>
      <c r="C229" s="72"/>
      <c r="D229" s="73"/>
      <c r="E229" s="5">
        <v>123</v>
      </c>
      <c r="F229" s="12" t="s">
        <v>23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5">
        <f t="shared" si="16"/>
        <v>0</v>
      </c>
      <c r="T229" s="32">
        <f t="shared" si="17"/>
        <v>0</v>
      </c>
      <c r="U229" s="71"/>
    </row>
    <row r="230" spans="1:21" ht="13.8" x14ac:dyDescent="0.25">
      <c r="A230" s="70"/>
      <c r="B230" s="70"/>
      <c r="C230" s="72"/>
      <c r="D230" s="73"/>
      <c r="E230" s="5">
        <v>125</v>
      </c>
      <c r="F230" s="12" t="s">
        <v>26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35">
        <f t="shared" si="16"/>
        <v>0</v>
      </c>
      <c r="T230" s="32">
        <f t="shared" si="17"/>
        <v>0</v>
      </c>
      <c r="U230" s="71"/>
    </row>
    <row r="231" spans="1:21" ht="14.4" thickBot="1" x14ac:dyDescent="0.3">
      <c r="A231" s="63"/>
      <c r="B231" s="63"/>
      <c r="C231" s="65"/>
      <c r="D231" s="67"/>
      <c r="E231" s="4">
        <v>232</v>
      </c>
      <c r="F231" s="25" t="s">
        <v>20</v>
      </c>
      <c r="G231" s="38">
        <v>0</v>
      </c>
      <c r="H231" s="38">
        <v>0</v>
      </c>
      <c r="I231" s="38">
        <v>0</v>
      </c>
      <c r="J231" s="38"/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/>
      <c r="Q231" s="38">
        <v>0</v>
      </c>
      <c r="R231" s="38">
        <v>0</v>
      </c>
      <c r="S231" s="38">
        <f t="shared" si="16"/>
        <v>0</v>
      </c>
      <c r="T231" s="38">
        <f t="shared" si="17"/>
        <v>0</v>
      </c>
      <c r="U231" s="69"/>
    </row>
    <row r="232" spans="1:21" ht="14.25" customHeight="1" x14ac:dyDescent="0.25">
      <c r="A232" s="62">
        <v>40</v>
      </c>
      <c r="B232" s="62">
        <v>0</v>
      </c>
      <c r="C232" s="64">
        <v>579695</v>
      </c>
      <c r="D232" s="66" t="s">
        <v>51</v>
      </c>
      <c r="E232" s="5">
        <v>112</v>
      </c>
      <c r="F232" s="12" t="s">
        <v>31</v>
      </c>
      <c r="G232" s="35">
        <v>1900000</v>
      </c>
      <c r="H232" s="35">
        <v>1900000</v>
      </c>
      <c r="I232" s="35">
        <v>1900000</v>
      </c>
      <c r="J232" s="35">
        <v>1900000</v>
      </c>
      <c r="K232" s="35">
        <v>1900000</v>
      </c>
      <c r="L232" s="35">
        <v>1900000</v>
      </c>
      <c r="M232" s="35">
        <v>1900000</v>
      </c>
      <c r="N232" s="35">
        <v>1900000</v>
      </c>
      <c r="O232" s="35">
        <v>1900000</v>
      </c>
      <c r="P232" s="35"/>
      <c r="Q232" s="35"/>
      <c r="R232" s="35"/>
      <c r="S232" s="35"/>
      <c r="T232" s="35">
        <v>1900005</v>
      </c>
      <c r="U232" s="68">
        <v>21000000</v>
      </c>
    </row>
    <row r="233" spans="1:21" ht="15" customHeight="1" thickBot="1" x14ac:dyDescent="0.3">
      <c r="A233" s="63"/>
      <c r="B233" s="63"/>
      <c r="C233" s="65"/>
      <c r="D233" s="67"/>
      <c r="E233" s="4">
        <v>113</v>
      </c>
      <c r="F233" s="48" t="s">
        <v>32</v>
      </c>
      <c r="G233" s="50">
        <v>200000</v>
      </c>
      <c r="H233" s="50">
        <v>200000</v>
      </c>
      <c r="I233" s="50">
        <v>200000</v>
      </c>
      <c r="J233" s="50">
        <v>200000</v>
      </c>
      <c r="K233" s="50">
        <v>200000</v>
      </c>
      <c r="L233" s="50">
        <v>200000</v>
      </c>
      <c r="M233" s="50">
        <v>200000</v>
      </c>
      <c r="N233" s="50">
        <v>200000</v>
      </c>
      <c r="O233" s="50">
        <v>200000</v>
      </c>
      <c r="P233" s="50"/>
      <c r="Q233" s="50"/>
      <c r="R233" s="50"/>
      <c r="S233" s="50">
        <v>18900000</v>
      </c>
      <c r="T233" s="50">
        <v>200005</v>
      </c>
      <c r="U233" s="69"/>
    </row>
    <row r="234" spans="1:21" ht="14.25" customHeight="1" x14ac:dyDescent="0.25">
      <c r="A234" s="62">
        <v>41</v>
      </c>
      <c r="B234" s="62">
        <v>0</v>
      </c>
      <c r="C234" s="64">
        <v>2944442</v>
      </c>
      <c r="D234" s="66" t="s">
        <v>56</v>
      </c>
      <c r="E234" s="5">
        <v>112</v>
      </c>
      <c r="F234" s="12" t="s">
        <v>31</v>
      </c>
      <c r="G234" s="35">
        <v>1900000</v>
      </c>
      <c r="H234" s="35">
        <v>1900000</v>
      </c>
      <c r="I234" s="35">
        <v>1900000</v>
      </c>
      <c r="J234" s="35">
        <v>1900000</v>
      </c>
      <c r="K234" s="35">
        <v>1900000</v>
      </c>
      <c r="L234" s="35">
        <v>1900000</v>
      </c>
      <c r="M234" s="35">
        <v>1900000</v>
      </c>
      <c r="N234" s="35">
        <v>1900000</v>
      </c>
      <c r="O234" s="35">
        <v>1900000</v>
      </c>
      <c r="P234" s="35"/>
      <c r="Q234" s="35"/>
      <c r="R234" s="35"/>
      <c r="S234" s="35"/>
      <c r="T234" s="35">
        <v>1900000</v>
      </c>
      <c r="U234" s="68">
        <v>21000000</v>
      </c>
    </row>
    <row r="235" spans="1:21" ht="15" customHeight="1" thickBot="1" x14ac:dyDescent="0.3">
      <c r="A235" s="63"/>
      <c r="B235" s="63"/>
      <c r="C235" s="65"/>
      <c r="D235" s="67"/>
      <c r="E235" s="5">
        <v>113</v>
      </c>
      <c r="F235" s="12" t="s">
        <v>32</v>
      </c>
      <c r="G235" s="35">
        <v>200000</v>
      </c>
      <c r="H235" s="35">
        <v>200000</v>
      </c>
      <c r="I235" s="35">
        <v>200000</v>
      </c>
      <c r="J235" s="35">
        <v>200000</v>
      </c>
      <c r="K235" s="35">
        <v>200000</v>
      </c>
      <c r="L235" s="35">
        <v>200000</v>
      </c>
      <c r="M235" s="35">
        <v>200000</v>
      </c>
      <c r="N235" s="35">
        <v>200000</v>
      </c>
      <c r="O235" s="35">
        <v>200000</v>
      </c>
      <c r="P235" s="35"/>
      <c r="Q235" s="35"/>
      <c r="R235" s="35"/>
      <c r="S235" s="35">
        <v>18900000</v>
      </c>
      <c r="T235" s="35">
        <v>200000</v>
      </c>
      <c r="U235" s="69"/>
    </row>
    <row r="236" spans="1:21" ht="14.25" customHeight="1" x14ac:dyDescent="0.25">
      <c r="A236" s="62">
        <v>42</v>
      </c>
      <c r="B236" s="62">
        <v>0</v>
      </c>
      <c r="C236" s="64">
        <v>3476560</v>
      </c>
      <c r="D236" s="66" t="s">
        <v>58</v>
      </c>
      <c r="E236" s="5">
        <v>112</v>
      </c>
      <c r="F236" s="12" t="s">
        <v>31</v>
      </c>
      <c r="G236" s="35">
        <v>1900000</v>
      </c>
      <c r="H236" s="35">
        <v>1900000</v>
      </c>
      <c r="I236" s="35">
        <v>1900000</v>
      </c>
      <c r="J236" s="35">
        <v>1900000</v>
      </c>
      <c r="K236" s="35">
        <v>1900000</v>
      </c>
      <c r="L236" s="35">
        <v>1900000</v>
      </c>
      <c r="M236" s="35">
        <v>1900000</v>
      </c>
      <c r="N236" s="35">
        <v>1900000</v>
      </c>
      <c r="O236" s="35">
        <v>1900000</v>
      </c>
      <c r="P236" s="35"/>
      <c r="Q236" s="35"/>
      <c r="R236" s="35"/>
      <c r="S236" s="35"/>
      <c r="T236" s="35">
        <v>1900000</v>
      </c>
      <c r="U236" s="68">
        <v>21000000</v>
      </c>
    </row>
    <row r="237" spans="1:21" ht="15" customHeight="1" thickBot="1" x14ac:dyDescent="0.3">
      <c r="A237" s="63"/>
      <c r="B237" s="63"/>
      <c r="C237" s="65"/>
      <c r="D237" s="67"/>
      <c r="E237" s="5">
        <v>113</v>
      </c>
      <c r="F237" s="12" t="s">
        <v>32</v>
      </c>
      <c r="G237" s="35">
        <v>200000</v>
      </c>
      <c r="H237" s="35">
        <v>200000</v>
      </c>
      <c r="I237" s="35">
        <v>200000</v>
      </c>
      <c r="J237" s="35">
        <v>200000</v>
      </c>
      <c r="K237" s="35">
        <v>200000</v>
      </c>
      <c r="L237" s="35">
        <v>200000</v>
      </c>
      <c r="M237" s="35">
        <v>200000</v>
      </c>
      <c r="N237" s="35">
        <v>200000</v>
      </c>
      <c r="O237" s="35">
        <v>200000</v>
      </c>
      <c r="P237" s="35"/>
      <c r="Q237" s="35"/>
      <c r="R237" s="35"/>
      <c r="S237" s="35">
        <v>18900000</v>
      </c>
      <c r="T237" s="35">
        <v>200000</v>
      </c>
      <c r="U237" s="69"/>
    </row>
    <row r="238" spans="1:21" ht="14.25" customHeight="1" x14ac:dyDescent="0.25">
      <c r="A238" s="62">
        <v>43</v>
      </c>
      <c r="B238" s="62">
        <v>0</v>
      </c>
      <c r="C238" s="64">
        <v>679124</v>
      </c>
      <c r="D238" s="66" t="s">
        <v>59</v>
      </c>
      <c r="E238" s="5">
        <v>112</v>
      </c>
      <c r="F238" s="12" t="s">
        <v>31</v>
      </c>
      <c r="G238" s="35">
        <v>1900000</v>
      </c>
      <c r="H238" s="35">
        <v>1900000</v>
      </c>
      <c r="I238" s="35">
        <v>1900000</v>
      </c>
      <c r="J238" s="35">
        <v>1900000</v>
      </c>
      <c r="K238" s="35">
        <v>1900000</v>
      </c>
      <c r="L238" s="35">
        <v>1900000</v>
      </c>
      <c r="M238" s="35">
        <v>1900000</v>
      </c>
      <c r="N238" s="35">
        <v>1900000</v>
      </c>
      <c r="O238" s="35">
        <v>1900000</v>
      </c>
      <c r="P238" s="35"/>
      <c r="Q238" s="35"/>
      <c r="R238" s="35"/>
      <c r="S238" s="35"/>
      <c r="T238" s="35">
        <v>1900000</v>
      </c>
      <c r="U238" s="68">
        <v>21000000</v>
      </c>
    </row>
    <row r="239" spans="1:21" ht="15" customHeight="1" thickBot="1" x14ac:dyDescent="0.3">
      <c r="A239" s="63"/>
      <c r="B239" s="63"/>
      <c r="C239" s="65"/>
      <c r="D239" s="67"/>
      <c r="E239" s="5">
        <v>113</v>
      </c>
      <c r="F239" s="12" t="s">
        <v>32</v>
      </c>
      <c r="G239" s="35">
        <v>200000</v>
      </c>
      <c r="H239" s="35">
        <v>200000</v>
      </c>
      <c r="I239" s="35">
        <v>200000</v>
      </c>
      <c r="J239" s="35">
        <v>200000</v>
      </c>
      <c r="K239" s="35">
        <v>200000</v>
      </c>
      <c r="L239" s="35">
        <v>200000</v>
      </c>
      <c r="M239" s="35">
        <v>200000</v>
      </c>
      <c r="N239" s="35">
        <v>200000</v>
      </c>
      <c r="O239" s="35">
        <v>200000</v>
      </c>
      <c r="P239" s="35"/>
      <c r="Q239" s="35"/>
      <c r="R239" s="35"/>
      <c r="S239" s="35">
        <v>18900000</v>
      </c>
      <c r="T239" s="35">
        <v>200000</v>
      </c>
      <c r="U239" s="69"/>
    </row>
    <row r="240" spans="1:21" ht="14.25" customHeight="1" x14ac:dyDescent="0.25">
      <c r="A240" s="62">
        <v>44</v>
      </c>
      <c r="B240" s="62">
        <v>0</v>
      </c>
      <c r="C240" s="64">
        <v>1475361</v>
      </c>
      <c r="D240" s="66" t="s">
        <v>88</v>
      </c>
      <c r="E240" s="5">
        <v>112</v>
      </c>
      <c r="F240" s="12" t="s">
        <v>31</v>
      </c>
      <c r="G240" s="35">
        <v>1900000</v>
      </c>
      <c r="H240" s="35">
        <v>1900000</v>
      </c>
      <c r="I240" s="35">
        <v>1900000</v>
      </c>
      <c r="J240" s="35">
        <v>1900000</v>
      </c>
      <c r="K240" s="35">
        <v>1900000</v>
      </c>
      <c r="L240" s="35">
        <v>1900000</v>
      </c>
      <c r="M240" s="35">
        <v>1900000</v>
      </c>
      <c r="N240" s="35">
        <v>1900000</v>
      </c>
      <c r="O240" s="35">
        <v>1900000</v>
      </c>
      <c r="P240" s="35"/>
      <c r="Q240" s="35"/>
      <c r="R240" s="35"/>
      <c r="S240" s="35"/>
      <c r="T240" s="35">
        <v>1900000</v>
      </c>
      <c r="U240" s="68">
        <v>21000000</v>
      </c>
    </row>
    <row r="241" spans="1:21" ht="15" customHeight="1" thickBot="1" x14ac:dyDescent="0.3">
      <c r="A241" s="63"/>
      <c r="B241" s="63"/>
      <c r="C241" s="65"/>
      <c r="D241" s="67"/>
      <c r="E241" s="5">
        <v>113</v>
      </c>
      <c r="F241" s="12" t="s">
        <v>32</v>
      </c>
      <c r="G241" s="35">
        <v>200000</v>
      </c>
      <c r="H241" s="35">
        <v>200000</v>
      </c>
      <c r="I241" s="35">
        <v>200000</v>
      </c>
      <c r="J241" s="35">
        <v>200000</v>
      </c>
      <c r="K241" s="35">
        <v>200000</v>
      </c>
      <c r="L241" s="35">
        <v>200000</v>
      </c>
      <c r="M241" s="35">
        <v>200000</v>
      </c>
      <c r="N241" s="35">
        <v>200000</v>
      </c>
      <c r="O241" s="35">
        <v>200000</v>
      </c>
      <c r="P241" s="35"/>
      <c r="Q241" s="35"/>
      <c r="R241" s="35"/>
      <c r="S241" s="35">
        <v>18900000</v>
      </c>
      <c r="T241" s="35">
        <v>200000</v>
      </c>
      <c r="U241" s="69"/>
    </row>
    <row r="242" spans="1:21" ht="14.25" customHeight="1" x14ac:dyDescent="0.25">
      <c r="A242" s="62">
        <v>45</v>
      </c>
      <c r="B242" s="62">
        <v>0</v>
      </c>
      <c r="C242" s="64">
        <v>5573837</v>
      </c>
      <c r="D242" s="66" t="s">
        <v>89</v>
      </c>
      <c r="E242" s="5">
        <v>112</v>
      </c>
      <c r="F242" s="12" t="s">
        <v>31</v>
      </c>
      <c r="G242" s="35">
        <v>1900000</v>
      </c>
      <c r="H242" s="35">
        <v>1900000</v>
      </c>
      <c r="I242" s="35">
        <v>1900000</v>
      </c>
      <c r="J242" s="35">
        <v>1900000</v>
      </c>
      <c r="K242" s="35">
        <v>1900000</v>
      </c>
      <c r="L242" s="35">
        <v>1900000</v>
      </c>
      <c r="M242" s="35">
        <v>1900000</v>
      </c>
      <c r="N242" s="35">
        <v>1900000</v>
      </c>
      <c r="O242" s="35">
        <v>1900000</v>
      </c>
      <c r="P242" s="35"/>
      <c r="Q242" s="35"/>
      <c r="R242" s="35"/>
      <c r="S242" s="35"/>
      <c r="T242" s="35">
        <v>1900000</v>
      </c>
      <c r="U242" s="68">
        <v>21000000</v>
      </c>
    </row>
    <row r="243" spans="1:21" ht="15" customHeight="1" thickBot="1" x14ac:dyDescent="0.3">
      <c r="A243" s="63"/>
      <c r="B243" s="63"/>
      <c r="C243" s="65"/>
      <c r="D243" s="67"/>
      <c r="E243" s="5">
        <v>113</v>
      </c>
      <c r="F243" s="12" t="s">
        <v>32</v>
      </c>
      <c r="G243" s="35">
        <v>200000</v>
      </c>
      <c r="H243" s="35">
        <v>200000</v>
      </c>
      <c r="I243" s="35">
        <v>200000</v>
      </c>
      <c r="J243" s="35">
        <v>200000</v>
      </c>
      <c r="K243" s="35">
        <v>200000</v>
      </c>
      <c r="L243" s="35">
        <v>200000</v>
      </c>
      <c r="M243" s="35">
        <v>200000</v>
      </c>
      <c r="N243" s="35">
        <v>200000</v>
      </c>
      <c r="O243" s="35">
        <v>200000</v>
      </c>
      <c r="P243" s="35"/>
      <c r="Q243" s="35"/>
      <c r="R243" s="35"/>
      <c r="S243" s="35">
        <v>18900000</v>
      </c>
      <c r="T243" s="35">
        <v>200000</v>
      </c>
      <c r="U243" s="69"/>
    </row>
    <row r="244" spans="1:21" ht="14.25" customHeight="1" x14ac:dyDescent="0.25">
      <c r="A244" s="62">
        <v>46</v>
      </c>
      <c r="B244" s="62">
        <v>0</v>
      </c>
      <c r="C244" s="64">
        <v>4037549</v>
      </c>
      <c r="D244" s="66" t="s">
        <v>90</v>
      </c>
      <c r="E244" s="5">
        <v>112</v>
      </c>
      <c r="F244" s="12" t="s">
        <v>31</v>
      </c>
      <c r="G244" s="35">
        <v>1900000</v>
      </c>
      <c r="H244" s="35">
        <v>1900000</v>
      </c>
      <c r="I244" s="35">
        <v>1900000</v>
      </c>
      <c r="J244" s="35">
        <v>1900000</v>
      </c>
      <c r="K244" s="35">
        <v>1900000</v>
      </c>
      <c r="L244" s="35">
        <v>1900000</v>
      </c>
      <c r="M244" s="35">
        <v>1900000</v>
      </c>
      <c r="N244" s="35">
        <v>1900000</v>
      </c>
      <c r="O244" s="35">
        <v>1900000</v>
      </c>
      <c r="P244" s="35"/>
      <c r="Q244" s="35"/>
      <c r="R244" s="35"/>
      <c r="S244" s="35"/>
      <c r="T244" s="35">
        <v>1900000</v>
      </c>
      <c r="U244" s="68">
        <v>21000000</v>
      </c>
    </row>
    <row r="245" spans="1:21" ht="15" customHeight="1" thickBot="1" x14ac:dyDescent="0.3">
      <c r="A245" s="63"/>
      <c r="B245" s="63"/>
      <c r="C245" s="65"/>
      <c r="D245" s="67"/>
      <c r="E245" s="5">
        <v>113</v>
      </c>
      <c r="F245" s="12" t="s">
        <v>32</v>
      </c>
      <c r="G245" s="35">
        <v>200000</v>
      </c>
      <c r="H245" s="35">
        <v>200000</v>
      </c>
      <c r="I245" s="35">
        <v>200000</v>
      </c>
      <c r="J245" s="35">
        <v>200000</v>
      </c>
      <c r="K245" s="35">
        <v>200000</v>
      </c>
      <c r="L245" s="35">
        <v>200000</v>
      </c>
      <c r="M245" s="35">
        <v>200000</v>
      </c>
      <c r="N245" s="35">
        <v>200000</v>
      </c>
      <c r="O245" s="35">
        <v>200000</v>
      </c>
      <c r="P245" s="35"/>
      <c r="Q245" s="35"/>
      <c r="R245" s="35"/>
      <c r="S245" s="35">
        <v>18900000</v>
      </c>
      <c r="T245" s="35">
        <v>200000</v>
      </c>
      <c r="U245" s="69"/>
    </row>
    <row r="246" spans="1:21" ht="14.25" customHeight="1" x14ac:dyDescent="0.25">
      <c r="A246" s="62">
        <v>47</v>
      </c>
      <c r="B246" s="62">
        <v>0</v>
      </c>
      <c r="C246" s="64">
        <v>3433970</v>
      </c>
      <c r="D246" s="66" t="s">
        <v>91</v>
      </c>
      <c r="E246" s="5">
        <v>112</v>
      </c>
      <c r="F246" s="12" t="s">
        <v>31</v>
      </c>
      <c r="G246" s="35">
        <v>1900000</v>
      </c>
      <c r="H246" s="35">
        <v>1900000</v>
      </c>
      <c r="I246" s="35">
        <v>1900000</v>
      </c>
      <c r="J246" s="35">
        <v>1900000</v>
      </c>
      <c r="K246" s="35">
        <v>1900000</v>
      </c>
      <c r="L246" s="35">
        <v>1900000</v>
      </c>
      <c r="M246" s="35">
        <v>1900000</v>
      </c>
      <c r="N246" s="35">
        <v>1900000</v>
      </c>
      <c r="O246" s="35">
        <v>1900000</v>
      </c>
      <c r="P246" s="35"/>
      <c r="Q246" s="35"/>
      <c r="R246" s="35"/>
      <c r="S246" s="35"/>
      <c r="T246" s="35">
        <v>1900000</v>
      </c>
      <c r="U246" s="68">
        <v>21000000</v>
      </c>
    </row>
    <row r="247" spans="1:21" ht="15" customHeight="1" thickBot="1" x14ac:dyDescent="0.3">
      <c r="A247" s="63"/>
      <c r="B247" s="63"/>
      <c r="C247" s="65"/>
      <c r="D247" s="67"/>
      <c r="E247" s="5">
        <v>113</v>
      </c>
      <c r="F247" s="12" t="s">
        <v>32</v>
      </c>
      <c r="G247" s="35">
        <v>200000</v>
      </c>
      <c r="H247" s="35">
        <v>200000</v>
      </c>
      <c r="I247" s="35">
        <v>200000</v>
      </c>
      <c r="J247" s="35">
        <v>200000</v>
      </c>
      <c r="K247" s="35">
        <v>200000</v>
      </c>
      <c r="L247" s="35">
        <v>200000</v>
      </c>
      <c r="M247" s="35">
        <v>200000</v>
      </c>
      <c r="N247" s="35">
        <v>200000</v>
      </c>
      <c r="O247" s="35">
        <v>200000</v>
      </c>
      <c r="P247" s="35"/>
      <c r="Q247" s="35"/>
      <c r="R247" s="35"/>
      <c r="S247" s="35">
        <v>18900000</v>
      </c>
      <c r="T247" s="35">
        <v>200000</v>
      </c>
      <c r="U247" s="69"/>
    </row>
    <row r="248" spans="1:21" ht="14.25" customHeight="1" x14ac:dyDescent="0.25">
      <c r="A248" s="62">
        <v>48</v>
      </c>
      <c r="B248" s="62">
        <v>0</v>
      </c>
      <c r="C248" s="64">
        <v>2029030</v>
      </c>
      <c r="D248" s="66" t="s">
        <v>92</v>
      </c>
      <c r="E248" s="5">
        <v>112</v>
      </c>
      <c r="F248" s="12" t="s">
        <v>31</v>
      </c>
      <c r="G248" s="35">
        <v>1900000</v>
      </c>
      <c r="H248" s="35">
        <v>1900000</v>
      </c>
      <c r="I248" s="35">
        <v>1900000</v>
      </c>
      <c r="J248" s="35">
        <v>1900000</v>
      </c>
      <c r="K248" s="35">
        <v>1900000</v>
      </c>
      <c r="L248" s="35">
        <v>1900000</v>
      </c>
      <c r="M248" s="35">
        <v>1900000</v>
      </c>
      <c r="N248" s="35">
        <v>1900000</v>
      </c>
      <c r="O248" s="35">
        <v>1900000</v>
      </c>
      <c r="P248" s="35"/>
      <c r="Q248" s="35"/>
      <c r="R248" s="35"/>
      <c r="S248" s="35"/>
      <c r="T248" s="35">
        <v>1900000</v>
      </c>
      <c r="U248" s="68">
        <v>21000000</v>
      </c>
    </row>
    <row r="249" spans="1:21" ht="15" customHeight="1" thickBot="1" x14ac:dyDescent="0.3">
      <c r="A249" s="63"/>
      <c r="B249" s="63"/>
      <c r="C249" s="65"/>
      <c r="D249" s="67"/>
      <c r="E249" s="5">
        <v>113</v>
      </c>
      <c r="F249" s="12" t="s">
        <v>32</v>
      </c>
      <c r="G249" s="35">
        <v>200000</v>
      </c>
      <c r="H249" s="35">
        <v>200000</v>
      </c>
      <c r="I249" s="35">
        <v>200000</v>
      </c>
      <c r="J249" s="35">
        <v>200000</v>
      </c>
      <c r="K249" s="35">
        <v>200000</v>
      </c>
      <c r="L249" s="35">
        <v>200000</v>
      </c>
      <c r="M249" s="35">
        <v>200000</v>
      </c>
      <c r="N249" s="35">
        <v>200000</v>
      </c>
      <c r="O249" s="35">
        <v>200000</v>
      </c>
      <c r="P249" s="35"/>
      <c r="Q249" s="35"/>
      <c r="R249" s="35"/>
      <c r="S249" s="35">
        <v>18900000</v>
      </c>
      <c r="T249" s="35">
        <v>200000</v>
      </c>
      <c r="U249" s="69"/>
    </row>
    <row r="250" spans="1:21" ht="14.25" customHeight="1" x14ac:dyDescent="0.25">
      <c r="A250" s="62">
        <v>49</v>
      </c>
      <c r="B250" s="62">
        <v>0</v>
      </c>
      <c r="C250" s="64">
        <v>5037790</v>
      </c>
      <c r="D250" s="66" t="s">
        <v>93</v>
      </c>
      <c r="E250" s="5">
        <v>112</v>
      </c>
      <c r="F250" s="12" t="s">
        <v>31</v>
      </c>
      <c r="G250" s="35">
        <v>1900000</v>
      </c>
      <c r="H250" s="35">
        <v>1900000</v>
      </c>
      <c r="I250" s="35">
        <v>1900000</v>
      </c>
      <c r="J250" s="35">
        <v>1900000</v>
      </c>
      <c r="K250" s="35">
        <v>1900000</v>
      </c>
      <c r="L250" s="35">
        <v>1900000</v>
      </c>
      <c r="M250" s="35">
        <v>1900000</v>
      </c>
      <c r="N250" s="35">
        <v>1900000</v>
      </c>
      <c r="O250" s="35">
        <v>1900000</v>
      </c>
      <c r="P250" s="35"/>
      <c r="Q250" s="35"/>
      <c r="R250" s="35"/>
      <c r="S250" s="35"/>
      <c r="T250" s="35">
        <v>1900000</v>
      </c>
      <c r="U250" s="68">
        <v>21000000</v>
      </c>
    </row>
    <row r="251" spans="1:21" ht="15" customHeight="1" thickBot="1" x14ac:dyDescent="0.3">
      <c r="A251" s="63"/>
      <c r="B251" s="63"/>
      <c r="C251" s="65"/>
      <c r="D251" s="67"/>
      <c r="E251" s="5">
        <v>113</v>
      </c>
      <c r="F251" s="12" t="s">
        <v>32</v>
      </c>
      <c r="G251" s="35">
        <v>200000</v>
      </c>
      <c r="H251" s="35">
        <v>200000</v>
      </c>
      <c r="I251" s="35">
        <v>200000</v>
      </c>
      <c r="J251" s="35">
        <v>200000</v>
      </c>
      <c r="K251" s="35">
        <v>200000</v>
      </c>
      <c r="L251" s="35">
        <v>200000</v>
      </c>
      <c r="M251" s="35">
        <v>200000</v>
      </c>
      <c r="N251" s="35">
        <v>200000</v>
      </c>
      <c r="O251" s="35">
        <v>200000</v>
      </c>
      <c r="P251" s="35"/>
      <c r="Q251" s="35"/>
      <c r="R251" s="35"/>
      <c r="S251" s="35">
        <v>18900000</v>
      </c>
      <c r="T251" s="35">
        <v>200000</v>
      </c>
      <c r="U251" s="69"/>
    </row>
    <row r="252" spans="1:21" ht="14.25" customHeight="1" x14ac:dyDescent="0.25">
      <c r="A252" s="62">
        <v>50</v>
      </c>
      <c r="B252" s="62">
        <v>0</v>
      </c>
      <c r="C252" s="64">
        <v>2407257</v>
      </c>
      <c r="D252" s="66" t="s">
        <v>94</v>
      </c>
      <c r="E252" s="5">
        <v>112</v>
      </c>
      <c r="F252" s="12" t="s">
        <v>31</v>
      </c>
      <c r="G252" s="35">
        <v>1900000</v>
      </c>
      <c r="H252" s="35">
        <v>1900000</v>
      </c>
      <c r="I252" s="35">
        <v>1900000</v>
      </c>
      <c r="J252" s="35">
        <v>1900000</v>
      </c>
      <c r="K252" s="35">
        <v>1900000</v>
      </c>
      <c r="L252" s="35">
        <v>1900000</v>
      </c>
      <c r="M252" s="35">
        <v>1900000</v>
      </c>
      <c r="N252" s="35">
        <v>1900000</v>
      </c>
      <c r="O252" s="35">
        <v>1900000</v>
      </c>
      <c r="P252" s="35"/>
      <c r="Q252" s="35"/>
      <c r="R252" s="35"/>
      <c r="S252" s="35"/>
      <c r="T252" s="35">
        <v>1900000</v>
      </c>
      <c r="U252" s="68">
        <v>21000000</v>
      </c>
    </row>
    <row r="253" spans="1:21" ht="15" customHeight="1" thickBot="1" x14ac:dyDescent="0.3">
      <c r="A253" s="63"/>
      <c r="B253" s="63"/>
      <c r="C253" s="65"/>
      <c r="D253" s="67"/>
      <c r="E253" s="5">
        <v>113</v>
      </c>
      <c r="F253" s="12" t="s">
        <v>32</v>
      </c>
      <c r="G253" s="35">
        <v>200000</v>
      </c>
      <c r="H253" s="35">
        <v>200000</v>
      </c>
      <c r="I253" s="35">
        <v>200000</v>
      </c>
      <c r="J253" s="35">
        <v>200000</v>
      </c>
      <c r="K253" s="35">
        <v>200000</v>
      </c>
      <c r="L253" s="35">
        <v>200000</v>
      </c>
      <c r="M253" s="35">
        <v>200000</v>
      </c>
      <c r="N253" s="35">
        <v>200000</v>
      </c>
      <c r="O253" s="35">
        <v>200000</v>
      </c>
      <c r="P253" s="35"/>
      <c r="Q253" s="35"/>
      <c r="R253" s="35"/>
      <c r="S253" s="35">
        <v>18900000</v>
      </c>
      <c r="T253" s="35">
        <v>200000</v>
      </c>
      <c r="U253" s="69"/>
    </row>
    <row r="254" spans="1:21" ht="14.25" customHeight="1" x14ac:dyDescent="0.25">
      <c r="A254" s="62">
        <v>51</v>
      </c>
      <c r="B254" s="62">
        <v>0</v>
      </c>
      <c r="C254" s="64">
        <v>2061256</v>
      </c>
      <c r="D254" s="66" t="s">
        <v>95</v>
      </c>
      <c r="E254" s="5">
        <v>112</v>
      </c>
      <c r="F254" s="12" t="s">
        <v>31</v>
      </c>
      <c r="G254" s="35">
        <v>1900000</v>
      </c>
      <c r="H254" s="35">
        <v>1900000</v>
      </c>
      <c r="I254" s="35">
        <v>1900000</v>
      </c>
      <c r="J254" s="35">
        <v>1900000</v>
      </c>
      <c r="K254" s="35">
        <v>1900000</v>
      </c>
      <c r="L254" s="35">
        <v>1900000</v>
      </c>
      <c r="M254" s="35">
        <v>1900000</v>
      </c>
      <c r="N254" s="35">
        <v>1900000</v>
      </c>
      <c r="O254" s="35">
        <v>1900000</v>
      </c>
      <c r="P254" s="35"/>
      <c r="Q254" s="35"/>
      <c r="R254" s="35"/>
      <c r="S254" s="35"/>
      <c r="T254" s="35">
        <v>1900000</v>
      </c>
      <c r="U254" s="58"/>
    </row>
    <row r="255" spans="1:21" ht="15" customHeight="1" thickBot="1" x14ac:dyDescent="0.3">
      <c r="A255" s="63"/>
      <c r="B255" s="63"/>
      <c r="C255" s="65"/>
      <c r="D255" s="67"/>
      <c r="E255" s="5">
        <v>113</v>
      </c>
      <c r="F255" s="12" t="s">
        <v>32</v>
      </c>
      <c r="G255" s="35">
        <v>200000</v>
      </c>
      <c r="H255" s="35">
        <v>200000</v>
      </c>
      <c r="I255" s="35">
        <v>200000</v>
      </c>
      <c r="J255" s="35">
        <v>200000</v>
      </c>
      <c r="K255" s="35">
        <v>200000</v>
      </c>
      <c r="L255" s="35">
        <v>200000</v>
      </c>
      <c r="M255" s="35">
        <v>200000</v>
      </c>
      <c r="N255" s="35">
        <v>200000</v>
      </c>
      <c r="O255" s="35">
        <v>200000</v>
      </c>
      <c r="P255" s="35"/>
      <c r="Q255" s="35"/>
      <c r="R255" s="35"/>
      <c r="S255" s="35">
        <v>18900000</v>
      </c>
      <c r="T255" s="35">
        <v>200000</v>
      </c>
      <c r="U255" s="59">
        <v>21000000</v>
      </c>
    </row>
    <row r="256" spans="1:21" ht="14.25" customHeight="1" x14ac:dyDescent="0.25">
      <c r="A256" s="62">
        <v>52</v>
      </c>
      <c r="B256" s="62">
        <v>0</v>
      </c>
      <c r="C256" s="64">
        <v>3333337</v>
      </c>
      <c r="D256" s="66" t="s">
        <v>62</v>
      </c>
      <c r="E256" s="5">
        <v>111</v>
      </c>
      <c r="F256" s="12" t="s">
        <v>18</v>
      </c>
      <c r="G256" s="35">
        <v>6000000</v>
      </c>
      <c r="H256" s="35">
        <v>6000000</v>
      </c>
      <c r="I256" s="35">
        <v>6000000</v>
      </c>
      <c r="J256" s="35">
        <v>6000000</v>
      </c>
      <c r="K256" s="35">
        <v>6000000</v>
      </c>
      <c r="L256" s="35">
        <v>6000000</v>
      </c>
      <c r="M256" s="35">
        <v>6000000</v>
      </c>
      <c r="N256" s="35">
        <v>6000000</v>
      </c>
      <c r="O256" s="35">
        <v>6000000</v>
      </c>
      <c r="P256" s="35"/>
      <c r="Q256" s="35"/>
      <c r="R256" s="35"/>
      <c r="S256" s="35"/>
      <c r="T256" s="35">
        <v>6000000</v>
      </c>
      <c r="U256" s="58">
        <f>SUM(S256:T257)</f>
        <v>85000000</v>
      </c>
    </row>
    <row r="257" spans="1:21" ht="15" customHeight="1" thickBot="1" x14ac:dyDescent="0.3">
      <c r="A257" s="63"/>
      <c r="B257" s="63"/>
      <c r="C257" s="65"/>
      <c r="D257" s="67"/>
      <c r="E257" s="5">
        <v>113</v>
      </c>
      <c r="F257" s="12" t="s">
        <v>32</v>
      </c>
      <c r="G257" s="35">
        <v>2500000</v>
      </c>
      <c r="H257" s="35">
        <v>2500000</v>
      </c>
      <c r="I257" s="35">
        <v>2500000</v>
      </c>
      <c r="J257" s="35">
        <v>2500000</v>
      </c>
      <c r="K257" s="35">
        <v>2500000</v>
      </c>
      <c r="L257" s="35">
        <v>2500000</v>
      </c>
      <c r="M257" s="35">
        <v>2500000</v>
      </c>
      <c r="N257" s="35">
        <v>2500000</v>
      </c>
      <c r="O257" s="35">
        <v>2500000</v>
      </c>
      <c r="P257" s="35"/>
      <c r="Q257" s="35"/>
      <c r="R257" s="35"/>
      <c r="S257" s="35">
        <v>76500000</v>
      </c>
      <c r="T257" s="35">
        <v>2500000</v>
      </c>
      <c r="U257" s="59"/>
    </row>
    <row r="258" spans="1:21" ht="13.5" customHeight="1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</row>
    <row r="259" spans="1:21" x14ac:dyDescent="0.25">
      <c r="U259" s="60"/>
    </row>
  </sheetData>
  <mergeCells count="261">
    <mergeCell ref="A226:A231"/>
    <mergeCell ref="B226:B231"/>
    <mergeCell ref="C226:C231"/>
    <mergeCell ref="D226:D231"/>
    <mergeCell ref="U226:U231"/>
    <mergeCell ref="A220:A225"/>
    <mergeCell ref="B220:B225"/>
    <mergeCell ref="C220:C225"/>
    <mergeCell ref="D220:D225"/>
    <mergeCell ref="U220:U225"/>
    <mergeCell ref="A208:A213"/>
    <mergeCell ref="B208:B213"/>
    <mergeCell ref="C208:C213"/>
    <mergeCell ref="D208:D213"/>
    <mergeCell ref="U208:U213"/>
    <mergeCell ref="A214:A219"/>
    <mergeCell ref="B214:B219"/>
    <mergeCell ref="C214:C219"/>
    <mergeCell ref="D214:D219"/>
    <mergeCell ref="U214:U219"/>
    <mergeCell ref="A196:A201"/>
    <mergeCell ref="B196:B201"/>
    <mergeCell ref="C196:C201"/>
    <mergeCell ref="D196:D201"/>
    <mergeCell ref="U196:U201"/>
    <mergeCell ref="A202:A207"/>
    <mergeCell ref="B202:B207"/>
    <mergeCell ref="C202:C207"/>
    <mergeCell ref="D202:D207"/>
    <mergeCell ref="U202:U207"/>
    <mergeCell ref="A184:A189"/>
    <mergeCell ref="B184:B189"/>
    <mergeCell ref="C184:C189"/>
    <mergeCell ref="D184:D189"/>
    <mergeCell ref="U184:U189"/>
    <mergeCell ref="A190:A195"/>
    <mergeCell ref="B190:B195"/>
    <mergeCell ref="C190:C195"/>
    <mergeCell ref="D190:D195"/>
    <mergeCell ref="U190:U195"/>
    <mergeCell ref="A160:A165"/>
    <mergeCell ref="B160:B165"/>
    <mergeCell ref="C160:C165"/>
    <mergeCell ref="D160:D165"/>
    <mergeCell ref="U160:U165"/>
    <mergeCell ref="A178:A183"/>
    <mergeCell ref="B178:B183"/>
    <mergeCell ref="C178:C183"/>
    <mergeCell ref="D178:D183"/>
    <mergeCell ref="U178:U183"/>
    <mergeCell ref="A166:A171"/>
    <mergeCell ref="B166:B171"/>
    <mergeCell ref="C166:C171"/>
    <mergeCell ref="D166:D171"/>
    <mergeCell ref="U166:U171"/>
    <mergeCell ref="A172:A177"/>
    <mergeCell ref="B172:B177"/>
    <mergeCell ref="C172:C177"/>
    <mergeCell ref="D172:D177"/>
    <mergeCell ref="U172:U177"/>
    <mergeCell ref="A142:A147"/>
    <mergeCell ref="B142:B147"/>
    <mergeCell ref="C142:C147"/>
    <mergeCell ref="D142:D147"/>
    <mergeCell ref="U142:U147"/>
    <mergeCell ref="C148:C153"/>
    <mergeCell ref="D148:D153"/>
    <mergeCell ref="U148:U153"/>
    <mergeCell ref="A154:A159"/>
    <mergeCell ref="B154:B159"/>
    <mergeCell ref="C154:C159"/>
    <mergeCell ref="D154:D159"/>
    <mergeCell ref="U154:U159"/>
    <mergeCell ref="C124:C129"/>
    <mergeCell ref="D124:D129"/>
    <mergeCell ref="U124:U129"/>
    <mergeCell ref="A130:A135"/>
    <mergeCell ref="B130:B135"/>
    <mergeCell ref="C130:C135"/>
    <mergeCell ref="D130:D135"/>
    <mergeCell ref="U130:U135"/>
    <mergeCell ref="A136:A141"/>
    <mergeCell ref="B136:B141"/>
    <mergeCell ref="C136:C141"/>
    <mergeCell ref="D136:D141"/>
    <mergeCell ref="U136:U141"/>
    <mergeCell ref="A1:Q1"/>
    <mergeCell ref="A5:A8"/>
    <mergeCell ref="B5:B8"/>
    <mergeCell ref="C5:C8"/>
    <mergeCell ref="D5:D8"/>
    <mergeCell ref="U5:U8"/>
    <mergeCell ref="B9:B13"/>
    <mergeCell ref="C9:C13"/>
    <mergeCell ref="D9:D13"/>
    <mergeCell ref="U9:U13"/>
    <mergeCell ref="A2:U2"/>
    <mergeCell ref="A3:U3"/>
    <mergeCell ref="A23:A28"/>
    <mergeCell ref="B23:B28"/>
    <mergeCell ref="C23:C28"/>
    <mergeCell ref="D23:D28"/>
    <mergeCell ref="U23:U28"/>
    <mergeCell ref="A29:A34"/>
    <mergeCell ref="B29:B34"/>
    <mergeCell ref="A9:A13"/>
    <mergeCell ref="C29:C34"/>
    <mergeCell ref="D29:D34"/>
    <mergeCell ref="U29:U34"/>
    <mergeCell ref="A14:A17"/>
    <mergeCell ref="B14:B17"/>
    <mergeCell ref="C14:C17"/>
    <mergeCell ref="D14:D17"/>
    <mergeCell ref="U14:U17"/>
    <mergeCell ref="A18:A22"/>
    <mergeCell ref="C18:C22"/>
    <mergeCell ref="D18:D22"/>
    <mergeCell ref="U18:U22"/>
    <mergeCell ref="B18:B22"/>
    <mergeCell ref="A35:A40"/>
    <mergeCell ref="B35:B40"/>
    <mergeCell ref="C35:C40"/>
    <mergeCell ref="D35:D40"/>
    <mergeCell ref="U35:U40"/>
    <mergeCell ref="A41:A46"/>
    <mergeCell ref="B41:B46"/>
    <mergeCell ref="C41:C46"/>
    <mergeCell ref="D41:D46"/>
    <mergeCell ref="U41:U46"/>
    <mergeCell ref="A47:A51"/>
    <mergeCell ref="B47:B51"/>
    <mergeCell ref="C47:C51"/>
    <mergeCell ref="D47:D51"/>
    <mergeCell ref="U47:U51"/>
    <mergeCell ref="A52:A57"/>
    <mergeCell ref="B52:B57"/>
    <mergeCell ref="C52:C57"/>
    <mergeCell ref="D52:D57"/>
    <mergeCell ref="U52:U57"/>
    <mergeCell ref="A70:A75"/>
    <mergeCell ref="B70:B75"/>
    <mergeCell ref="C70:C75"/>
    <mergeCell ref="D70:D75"/>
    <mergeCell ref="U70:U75"/>
    <mergeCell ref="A58:A63"/>
    <mergeCell ref="B58:B63"/>
    <mergeCell ref="C58:C63"/>
    <mergeCell ref="D58:D63"/>
    <mergeCell ref="U58:U63"/>
    <mergeCell ref="A64:A69"/>
    <mergeCell ref="B64:B69"/>
    <mergeCell ref="C64:C69"/>
    <mergeCell ref="D64:D69"/>
    <mergeCell ref="U64:U69"/>
    <mergeCell ref="A76:A81"/>
    <mergeCell ref="B76:B81"/>
    <mergeCell ref="C76:C81"/>
    <mergeCell ref="D76:D81"/>
    <mergeCell ref="U76:U81"/>
    <mergeCell ref="A82:A87"/>
    <mergeCell ref="B82:B87"/>
    <mergeCell ref="C82:C87"/>
    <mergeCell ref="D82:D87"/>
    <mergeCell ref="U82:U87"/>
    <mergeCell ref="A88:A93"/>
    <mergeCell ref="B88:B93"/>
    <mergeCell ref="C88:C93"/>
    <mergeCell ref="D88:D93"/>
    <mergeCell ref="U88:U93"/>
    <mergeCell ref="U112:U117"/>
    <mergeCell ref="U94:U99"/>
    <mergeCell ref="A100:A105"/>
    <mergeCell ref="B100:B105"/>
    <mergeCell ref="U100:U105"/>
    <mergeCell ref="A148:A153"/>
    <mergeCell ref="B148:B153"/>
    <mergeCell ref="U106:U111"/>
    <mergeCell ref="A112:A117"/>
    <mergeCell ref="A94:A99"/>
    <mergeCell ref="B94:B99"/>
    <mergeCell ref="C94:C99"/>
    <mergeCell ref="D94:D99"/>
    <mergeCell ref="A106:A111"/>
    <mergeCell ref="B106:B111"/>
    <mergeCell ref="C106:C111"/>
    <mergeCell ref="D106:D111"/>
    <mergeCell ref="A118:A123"/>
    <mergeCell ref="B118:B123"/>
    <mergeCell ref="C118:C123"/>
    <mergeCell ref="D118:D123"/>
    <mergeCell ref="C100:C105"/>
    <mergeCell ref="D100:D105"/>
    <mergeCell ref="B112:B117"/>
    <mergeCell ref="C112:C117"/>
    <mergeCell ref="D112:D117"/>
    <mergeCell ref="U118:U123"/>
    <mergeCell ref="A124:A129"/>
    <mergeCell ref="B124:B129"/>
    <mergeCell ref="A234:A235"/>
    <mergeCell ref="B234:B235"/>
    <mergeCell ref="C234:C235"/>
    <mergeCell ref="U232:U233"/>
    <mergeCell ref="D232:D233"/>
    <mergeCell ref="U234:U235"/>
    <mergeCell ref="U236:U237"/>
    <mergeCell ref="U238:U239"/>
    <mergeCell ref="A236:A237"/>
    <mergeCell ref="B236:B237"/>
    <mergeCell ref="C236:C237"/>
    <mergeCell ref="A238:A239"/>
    <mergeCell ref="B238:B239"/>
    <mergeCell ref="C238:C239"/>
    <mergeCell ref="D238:D239"/>
    <mergeCell ref="D234:D235"/>
    <mergeCell ref="D236:D237"/>
    <mergeCell ref="A232:A233"/>
    <mergeCell ref="B232:B233"/>
    <mergeCell ref="C232:C233"/>
    <mergeCell ref="A240:A241"/>
    <mergeCell ref="B240:B241"/>
    <mergeCell ref="C240:C241"/>
    <mergeCell ref="D240:D241"/>
    <mergeCell ref="U240:U241"/>
    <mergeCell ref="A242:A243"/>
    <mergeCell ref="B242:B243"/>
    <mergeCell ref="C242:C243"/>
    <mergeCell ref="D242:D243"/>
    <mergeCell ref="U242:U243"/>
    <mergeCell ref="D250:D251"/>
    <mergeCell ref="U250:U251"/>
    <mergeCell ref="A244:A245"/>
    <mergeCell ref="B244:B245"/>
    <mergeCell ref="C244:C245"/>
    <mergeCell ref="D244:D245"/>
    <mergeCell ref="U244:U245"/>
    <mergeCell ref="A246:A247"/>
    <mergeCell ref="B246:B247"/>
    <mergeCell ref="C246:C247"/>
    <mergeCell ref="D246:D247"/>
    <mergeCell ref="U246:U247"/>
    <mergeCell ref="A248:A249"/>
    <mergeCell ref="B248:B249"/>
    <mergeCell ref="C248:C249"/>
    <mergeCell ref="D248:D249"/>
    <mergeCell ref="U248:U249"/>
    <mergeCell ref="A250:A251"/>
    <mergeCell ref="B250:B251"/>
    <mergeCell ref="C250:C251"/>
    <mergeCell ref="A256:A257"/>
    <mergeCell ref="B256:B257"/>
    <mergeCell ref="C256:C257"/>
    <mergeCell ref="D256:D257"/>
    <mergeCell ref="A252:A253"/>
    <mergeCell ref="B252:B253"/>
    <mergeCell ref="C252:C253"/>
    <mergeCell ref="D252:D253"/>
    <mergeCell ref="U252:U253"/>
    <mergeCell ref="A254:A255"/>
    <mergeCell ref="B254:B255"/>
    <mergeCell ref="C254:C255"/>
    <mergeCell ref="D254:D255"/>
  </mergeCells>
  <printOptions horizontalCentered="1"/>
  <pageMargins left="0.70866141732283472" right="0.70866141732283472" top="0.6" bottom="0.9" header="0.89" footer="0.23622047244094491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8"/>
  <sheetViews>
    <sheetView topLeftCell="G3" workbookViewId="0">
      <selection activeCell="AD53" sqref="AD53"/>
    </sheetView>
  </sheetViews>
  <sheetFormatPr baseColWidth="10" defaultRowHeight="13.2" x14ac:dyDescent="0.25"/>
  <cols>
    <col min="7" max="7" width="12.6640625" bestFit="1" customWidth="1"/>
    <col min="14" max="18" width="12.6640625" bestFit="1" customWidth="1"/>
    <col min="19" max="19" width="13.88671875" bestFit="1" customWidth="1"/>
    <col min="20" max="20" width="9.88671875" bestFit="1" customWidth="1"/>
    <col min="21" max="21" width="12.44140625" bestFit="1" customWidth="1"/>
  </cols>
  <sheetData>
    <row r="1" spans="1:21" ht="13.8" x14ac:dyDescent="0.25">
      <c r="A1" s="62"/>
      <c r="B1" s="62"/>
      <c r="C1" s="64"/>
      <c r="D1" s="66"/>
      <c r="E1" s="5">
        <v>112</v>
      </c>
      <c r="F1" s="12" t="s">
        <v>31</v>
      </c>
      <c r="G1" s="35">
        <v>985000</v>
      </c>
      <c r="H1" s="35">
        <v>985000</v>
      </c>
      <c r="I1" s="35">
        <v>985000</v>
      </c>
      <c r="J1" s="35">
        <v>985000</v>
      </c>
      <c r="K1" s="35">
        <v>985000</v>
      </c>
      <c r="L1" s="35">
        <v>985000</v>
      </c>
      <c r="M1" s="35">
        <v>985000</v>
      </c>
      <c r="N1" s="35">
        <v>985000</v>
      </c>
      <c r="O1" s="35">
        <v>985000</v>
      </c>
      <c r="P1" s="35">
        <v>985000</v>
      </c>
      <c r="Q1" s="35">
        <v>985000</v>
      </c>
      <c r="R1" s="35">
        <v>985000</v>
      </c>
      <c r="S1" s="35">
        <f t="shared" ref="S1:S18" si="0">SUM(G1:R1)</f>
        <v>11820000</v>
      </c>
      <c r="T1" s="32">
        <f t="shared" ref="T1" si="1">S1/12</f>
        <v>985000</v>
      </c>
      <c r="U1" s="68">
        <f>SUM(S1:T2)</f>
        <v>18205000</v>
      </c>
    </row>
    <row r="2" spans="1:21" ht="14.4" thickBot="1" x14ac:dyDescent="0.3">
      <c r="A2" s="63"/>
      <c r="B2" s="63"/>
      <c r="C2" s="65"/>
      <c r="D2" s="67"/>
      <c r="E2" s="4">
        <v>113</v>
      </c>
      <c r="F2" s="48" t="s">
        <v>32</v>
      </c>
      <c r="G2" s="50">
        <v>450000</v>
      </c>
      <c r="H2" s="50">
        <v>450000</v>
      </c>
      <c r="I2" s="50">
        <v>450000</v>
      </c>
      <c r="J2" s="50">
        <v>450000</v>
      </c>
      <c r="K2" s="50">
        <v>450000</v>
      </c>
      <c r="L2" s="50">
        <v>450000</v>
      </c>
      <c r="M2" s="50">
        <v>450000</v>
      </c>
      <c r="N2" s="50">
        <v>450000</v>
      </c>
      <c r="O2" s="50">
        <v>450000</v>
      </c>
      <c r="P2" s="50">
        <v>450000</v>
      </c>
      <c r="Q2" s="50">
        <v>450000</v>
      </c>
      <c r="R2" s="50">
        <v>450000</v>
      </c>
      <c r="S2" s="52">
        <f t="shared" si="0"/>
        <v>5400000</v>
      </c>
      <c r="T2" s="4"/>
      <c r="U2" s="69"/>
    </row>
    <row r="3" spans="1:21" ht="13.8" x14ac:dyDescent="0.25">
      <c r="A3" s="62"/>
      <c r="B3" s="62"/>
      <c r="C3" s="64"/>
      <c r="D3" s="66"/>
      <c r="E3" s="5">
        <v>112</v>
      </c>
      <c r="F3" s="12" t="s">
        <v>31</v>
      </c>
      <c r="G3" s="49">
        <v>985000</v>
      </c>
      <c r="H3" s="49">
        <v>985000</v>
      </c>
      <c r="I3" s="49">
        <v>985000</v>
      </c>
      <c r="J3" s="49">
        <v>985000</v>
      </c>
      <c r="K3" s="49">
        <v>985000</v>
      </c>
      <c r="L3" s="49">
        <v>985000</v>
      </c>
      <c r="M3" s="49">
        <v>985000</v>
      </c>
      <c r="N3" s="49">
        <v>985000</v>
      </c>
      <c r="O3" s="49">
        <v>985000</v>
      </c>
      <c r="P3" s="49">
        <v>985000</v>
      </c>
      <c r="Q3" s="49">
        <v>985000</v>
      </c>
      <c r="R3" s="49">
        <v>985000</v>
      </c>
      <c r="S3" s="35">
        <f t="shared" si="0"/>
        <v>11820000</v>
      </c>
      <c r="T3" s="49">
        <v>985000</v>
      </c>
      <c r="U3" s="68">
        <f>SUM(S3:T4)</f>
        <v>18205000</v>
      </c>
    </row>
    <row r="4" spans="1:21" ht="14.4" thickBot="1" x14ac:dyDescent="0.3">
      <c r="A4" s="63"/>
      <c r="B4" s="63"/>
      <c r="C4" s="65"/>
      <c r="D4" s="67"/>
      <c r="E4" s="4">
        <v>113</v>
      </c>
      <c r="F4" s="48" t="s">
        <v>32</v>
      </c>
      <c r="G4" s="50">
        <v>450000</v>
      </c>
      <c r="H4" s="50">
        <v>450000</v>
      </c>
      <c r="I4" s="50">
        <v>450000</v>
      </c>
      <c r="J4" s="50">
        <v>450000</v>
      </c>
      <c r="K4" s="50">
        <v>450000</v>
      </c>
      <c r="L4" s="50">
        <v>450000</v>
      </c>
      <c r="M4" s="50">
        <v>450000</v>
      </c>
      <c r="N4" s="50">
        <v>450000</v>
      </c>
      <c r="O4" s="50">
        <v>450000</v>
      </c>
      <c r="P4" s="50">
        <v>450000</v>
      </c>
      <c r="Q4" s="50">
        <v>450000</v>
      </c>
      <c r="R4" s="50">
        <v>450000</v>
      </c>
      <c r="S4" s="50">
        <v>5400000</v>
      </c>
      <c r="T4" s="48"/>
      <c r="U4" s="69"/>
    </row>
    <row r="5" spans="1:21" ht="13.8" x14ac:dyDescent="0.25">
      <c r="A5" s="62"/>
      <c r="B5" s="62"/>
      <c r="C5" s="64"/>
      <c r="D5" s="66"/>
      <c r="E5" s="5">
        <v>112</v>
      </c>
      <c r="F5" s="12" t="s">
        <v>31</v>
      </c>
      <c r="G5" s="35">
        <v>985000</v>
      </c>
      <c r="H5" s="35">
        <v>985000</v>
      </c>
      <c r="I5" s="35">
        <v>985000</v>
      </c>
      <c r="J5" s="35">
        <v>985000</v>
      </c>
      <c r="K5" s="35">
        <v>985000</v>
      </c>
      <c r="L5" s="35">
        <v>985000</v>
      </c>
      <c r="M5" s="35">
        <v>985000</v>
      </c>
      <c r="N5" s="35">
        <v>985000</v>
      </c>
      <c r="O5" s="35">
        <v>985000</v>
      </c>
      <c r="P5" s="35">
        <v>985000</v>
      </c>
      <c r="Q5" s="35">
        <v>985000</v>
      </c>
      <c r="R5" s="35">
        <v>985000</v>
      </c>
      <c r="S5" s="35">
        <f t="shared" si="0"/>
        <v>11820000</v>
      </c>
      <c r="T5" s="32">
        <f>+T3</f>
        <v>985000</v>
      </c>
      <c r="U5" s="68">
        <f>SUM(S5:T6)</f>
        <v>18205000</v>
      </c>
    </row>
    <row r="6" spans="1:21" ht="14.4" thickBot="1" x14ac:dyDescent="0.3">
      <c r="A6" s="63"/>
      <c r="B6" s="63"/>
      <c r="C6" s="65"/>
      <c r="D6" s="67"/>
      <c r="E6" s="4">
        <v>113</v>
      </c>
      <c r="F6" s="48" t="s">
        <v>32</v>
      </c>
      <c r="G6" s="50">
        <v>450000</v>
      </c>
      <c r="H6" s="50">
        <v>450000</v>
      </c>
      <c r="I6" s="50">
        <v>450000</v>
      </c>
      <c r="J6" s="50">
        <v>450000</v>
      </c>
      <c r="K6" s="50">
        <v>450000</v>
      </c>
      <c r="L6" s="50">
        <v>450000</v>
      </c>
      <c r="M6" s="50">
        <v>450000</v>
      </c>
      <c r="N6" s="50">
        <v>450000</v>
      </c>
      <c r="O6" s="50">
        <v>450000</v>
      </c>
      <c r="P6" s="50">
        <v>450000</v>
      </c>
      <c r="Q6" s="50">
        <v>450000</v>
      </c>
      <c r="R6" s="50">
        <v>450000</v>
      </c>
      <c r="S6" s="50">
        <f t="shared" si="0"/>
        <v>5400000</v>
      </c>
      <c r="T6" s="50"/>
      <c r="U6" s="69"/>
    </row>
    <row r="7" spans="1:21" ht="13.8" x14ac:dyDescent="0.25">
      <c r="A7" s="62"/>
      <c r="B7" s="62"/>
      <c r="C7" s="64"/>
      <c r="D7" s="66"/>
      <c r="E7" s="5">
        <v>112</v>
      </c>
      <c r="F7" s="12" t="s">
        <v>31</v>
      </c>
      <c r="G7" s="35">
        <v>985000</v>
      </c>
      <c r="H7" s="35">
        <v>985000</v>
      </c>
      <c r="I7" s="35">
        <v>985000</v>
      </c>
      <c r="J7" s="35">
        <v>985000</v>
      </c>
      <c r="K7" s="35">
        <v>985000</v>
      </c>
      <c r="L7" s="35">
        <v>985000</v>
      </c>
      <c r="M7" s="35">
        <v>985000</v>
      </c>
      <c r="N7" s="35">
        <v>985000</v>
      </c>
      <c r="O7" s="35">
        <v>985000</v>
      </c>
      <c r="P7" s="35">
        <v>985000</v>
      </c>
      <c r="Q7" s="35">
        <v>985000</v>
      </c>
      <c r="R7" s="35">
        <v>985000</v>
      </c>
      <c r="S7" s="35">
        <f t="shared" si="0"/>
        <v>11820000</v>
      </c>
      <c r="T7" s="32">
        <v>985000</v>
      </c>
      <c r="U7" s="68">
        <f>SUM(S7:T8)</f>
        <v>18205000</v>
      </c>
    </row>
    <row r="8" spans="1:21" ht="14.4" thickBot="1" x14ac:dyDescent="0.3">
      <c r="A8" s="63"/>
      <c r="B8" s="63"/>
      <c r="C8" s="65"/>
      <c r="D8" s="67"/>
      <c r="E8" s="4">
        <v>113</v>
      </c>
      <c r="F8" s="48" t="s">
        <v>32</v>
      </c>
      <c r="G8" s="50">
        <v>450000</v>
      </c>
      <c r="H8" s="50">
        <v>450000</v>
      </c>
      <c r="I8" s="50">
        <v>450000</v>
      </c>
      <c r="J8" s="50">
        <v>450000</v>
      </c>
      <c r="K8" s="50">
        <v>450000</v>
      </c>
      <c r="L8" s="50">
        <v>450000</v>
      </c>
      <c r="M8" s="50">
        <v>450000</v>
      </c>
      <c r="N8" s="50">
        <v>450000</v>
      </c>
      <c r="O8" s="50">
        <v>450000</v>
      </c>
      <c r="P8" s="50">
        <v>450000</v>
      </c>
      <c r="Q8" s="50">
        <v>450000</v>
      </c>
      <c r="R8" s="50">
        <v>450000</v>
      </c>
      <c r="S8" s="50">
        <f t="shared" si="0"/>
        <v>5400000</v>
      </c>
      <c r="T8" s="50"/>
      <c r="U8" s="69"/>
    </row>
    <row r="9" spans="1:21" ht="13.8" x14ac:dyDescent="0.25">
      <c r="A9" s="62"/>
      <c r="B9" s="62"/>
      <c r="C9" s="64"/>
      <c r="D9" s="66"/>
      <c r="E9" s="5">
        <v>112</v>
      </c>
      <c r="F9" s="12" t="s">
        <v>31</v>
      </c>
      <c r="G9" s="35">
        <v>985000</v>
      </c>
      <c r="H9" s="35">
        <v>985000</v>
      </c>
      <c r="I9" s="35">
        <v>985000</v>
      </c>
      <c r="J9" s="35">
        <v>985000</v>
      </c>
      <c r="K9" s="35">
        <v>985000</v>
      </c>
      <c r="L9" s="35">
        <v>985000</v>
      </c>
      <c r="M9" s="35">
        <v>985000</v>
      </c>
      <c r="N9" s="35">
        <v>985000</v>
      </c>
      <c r="O9" s="35">
        <v>985000</v>
      </c>
      <c r="P9" s="35">
        <v>985000</v>
      </c>
      <c r="Q9" s="35">
        <v>985000</v>
      </c>
      <c r="R9" s="35">
        <v>985000</v>
      </c>
      <c r="S9" s="35">
        <f t="shared" si="0"/>
        <v>11820000</v>
      </c>
      <c r="T9" s="32">
        <v>985000</v>
      </c>
      <c r="U9" s="68">
        <f>SUM(S9:T10)</f>
        <v>18205000</v>
      </c>
    </row>
    <row r="10" spans="1:21" ht="14.4" thickBot="1" x14ac:dyDescent="0.3">
      <c r="A10" s="63"/>
      <c r="B10" s="63"/>
      <c r="C10" s="65"/>
      <c r="D10" s="67"/>
      <c r="E10" s="4">
        <v>113</v>
      </c>
      <c r="F10" s="48" t="s">
        <v>32</v>
      </c>
      <c r="G10" s="50">
        <v>450000</v>
      </c>
      <c r="H10" s="50">
        <v>450000</v>
      </c>
      <c r="I10" s="50">
        <v>450000</v>
      </c>
      <c r="J10" s="50">
        <v>450000</v>
      </c>
      <c r="K10" s="50">
        <v>450000</v>
      </c>
      <c r="L10" s="50">
        <v>450000</v>
      </c>
      <c r="M10" s="50">
        <v>450000</v>
      </c>
      <c r="N10" s="50">
        <v>450000</v>
      </c>
      <c r="O10" s="50">
        <v>450000</v>
      </c>
      <c r="P10" s="50">
        <v>450000</v>
      </c>
      <c r="Q10" s="50">
        <v>450000</v>
      </c>
      <c r="R10" s="50">
        <v>450000</v>
      </c>
      <c r="S10" s="50">
        <f t="shared" si="0"/>
        <v>5400000</v>
      </c>
      <c r="T10" s="50"/>
      <c r="U10" s="69"/>
    </row>
    <row r="11" spans="1:21" ht="13.8" x14ac:dyDescent="0.25">
      <c r="A11" s="62"/>
      <c r="B11" s="62"/>
      <c r="C11" s="64"/>
      <c r="D11" s="66"/>
      <c r="E11" s="5">
        <v>112</v>
      </c>
      <c r="F11" s="12" t="s">
        <v>31</v>
      </c>
      <c r="G11" s="35">
        <v>985000</v>
      </c>
      <c r="H11" s="35">
        <v>985000</v>
      </c>
      <c r="I11" s="35">
        <v>985000</v>
      </c>
      <c r="J11" s="35">
        <v>985000</v>
      </c>
      <c r="K11" s="35">
        <v>985000</v>
      </c>
      <c r="L11" s="35">
        <v>985000</v>
      </c>
      <c r="M11" s="35">
        <v>985000</v>
      </c>
      <c r="N11" s="35">
        <v>985000</v>
      </c>
      <c r="O11" s="35">
        <v>985000</v>
      </c>
      <c r="P11" s="35">
        <v>985000</v>
      </c>
      <c r="Q11" s="35">
        <v>985000</v>
      </c>
      <c r="R11" s="35">
        <v>985000</v>
      </c>
      <c r="S11" s="35">
        <f t="shared" si="0"/>
        <v>11820000</v>
      </c>
      <c r="T11" s="32">
        <v>985000</v>
      </c>
      <c r="U11" s="68">
        <f>SUM(S11:T12)</f>
        <v>18205000</v>
      </c>
    </row>
    <row r="12" spans="1:21" ht="14.4" thickBot="1" x14ac:dyDescent="0.3">
      <c r="A12" s="63"/>
      <c r="B12" s="63"/>
      <c r="C12" s="65"/>
      <c r="D12" s="67"/>
      <c r="E12" s="4">
        <v>113</v>
      </c>
      <c r="F12" s="48" t="s">
        <v>32</v>
      </c>
      <c r="G12" s="50">
        <v>450000</v>
      </c>
      <c r="H12" s="50">
        <v>450000</v>
      </c>
      <c r="I12" s="50">
        <v>450000</v>
      </c>
      <c r="J12" s="50">
        <v>450000</v>
      </c>
      <c r="K12" s="50">
        <v>450000</v>
      </c>
      <c r="L12" s="50">
        <v>450000</v>
      </c>
      <c r="M12" s="50">
        <v>450000</v>
      </c>
      <c r="N12" s="50">
        <v>450000</v>
      </c>
      <c r="O12" s="50">
        <v>450000</v>
      </c>
      <c r="P12" s="50">
        <v>450000</v>
      </c>
      <c r="Q12" s="50">
        <v>450000</v>
      </c>
      <c r="R12" s="50">
        <v>450000</v>
      </c>
      <c r="S12" s="50">
        <f t="shared" si="0"/>
        <v>5400000</v>
      </c>
      <c r="T12" s="50"/>
      <c r="U12" s="69"/>
    </row>
    <row r="13" spans="1:21" ht="13.8" x14ac:dyDescent="0.25">
      <c r="A13" s="62"/>
      <c r="B13" s="62"/>
      <c r="C13" s="64"/>
      <c r="D13" s="66"/>
      <c r="E13" s="5">
        <v>112</v>
      </c>
      <c r="F13" s="12" t="s">
        <v>31</v>
      </c>
      <c r="G13" s="35">
        <v>985000</v>
      </c>
      <c r="H13" s="35">
        <v>985000</v>
      </c>
      <c r="I13" s="35">
        <v>985000</v>
      </c>
      <c r="J13" s="35">
        <v>985000</v>
      </c>
      <c r="K13" s="35">
        <v>985000</v>
      </c>
      <c r="L13" s="35">
        <v>985000</v>
      </c>
      <c r="M13" s="35">
        <v>985000</v>
      </c>
      <c r="N13" s="35">
        <v>985000</v>
      </c>
      <c r="O13" s="35">
        <v>985000</v>
      </c>
      <c r="P13" s="35">
        <v>985000</v>
      </c>
      <c r="Q13" s="35">
        <v>985000</v>
      </c>
      <c r="R13" s="35">
        <v>985000</v>
      </c>
      <c r="S13" s="35">
        <v>11820000</v>
      </c>
      <c r="T13" s="32">
        <v>985000</v>
      </c>
      <c r="U13" s="68">
        <f>SUM(S13:T14)</f>
        <v>18205000</v>
      </c>
    </row>
    <row r="14" spans="1:21" ht="14.4" thickBot="1" x14ac:dyDescent="0.3">
      <c r="A14" s="63"/>
      <c r="B14" s="63"/>
      <c r="C14" s="65"/>
      <c r="D14" s="67"/>
      <c r="E14" s="4">
        <v>113</v>
      </c>
      <c r="F14" s="48" t="s">
        <v>32</v>
      </c>
      <c r="G14" s="50">
        <v>450000</v>
      </c>
      <c r="H14" s="50">
        <v>450000</v>
      </c>
      <c r="I14" s="50">
        <v>450000</v>
      </c>
      <c r="J14" s="50">
        <v>450000</v>
      </c>
      <c r="K14" s="50">
        <v>450000</v>
      </c>
      <c r="L14" s="50">
        <v>450000</v>
      </c>
      <c r="M14" s="50">
        <v>450000</v>
      </c>
      <c r="N14" s="50">
        <v>450000</v>
      </c>
      <c r="O14" s="50">
        <v>450000</v>
      </c>
      <c r="P14" s="50">
        <v>450000</v>
      </c>
      <c r="Q14" s="50">
        <v>450000</v>
      </c>
      <c r="R14" s="50">
        <v>450000</v>
      </c>
      <c r="S14" s="50">
        <f t="shared" si="0"/>
        <v>5400000</v>
      </c>
      <c r="T14" s="50"/>
      <c r="U14" s="69"/>
    </row>
    <row r="15" spans="1:21" ht="13.8" x14ac:dyDescent="0.25">
      <c r="A15" s="62"/>
      <c r="B15" s="62"/>
      <c r="C15" s="64"/>
      <c r="D15" s="66"/>
      <c r="E15" s="5">
        <v>112</v>
      </c>
      <c r="F15" s="12" t="s">
        <v>31</v>
      </c>
      <c r="G15" s="35">
        <v>985000</v>
      </c>
      <c r="H15" s="35">
        <v>985000</v>
      </c>
      <c r="I15" s="35">
        <v>985000</v>
      </c>
      <c r="J15" s="35">
        <v>985000</v>
      </c>
      <c r="K15" s="35">
        <v>985000</v>
      </c>
      <c r="L15" s="35">
        <v>985000</v>
      </c>
      <c r="M15" s="35">
        <v>985000</v>
      </c>
      <c r="N15" s="35">
        <v>985000</v>
      </c>
      <c r="O15" s="35">
        <v>985000</v>
      </c>
      <c r="P15" s="35">
        <v>985000</v>
      </c>
      <c r="Q15" s="35">
        <v>985000</v>
      </c>
      <c r="R15" s="35">
        <v>985000</v>
      </c>
      <c r="S15" s="35">
        <f t="shared" si="0"/>
        <v>11820000</v>
      </c>
      <c r="T15" s="32">
        <v>985000</v>
      </c>
      <c r="U15" s="68">
        <f>SUM(S15:T16)</f>
        <v>18205000</v>
      </c>
    </row>
    <row r="16" spans="1:21" ht="14.4" thickBot="1" x14ac:dyDescent="0.3">
      <c r="A16" s="63"/>
      <c r="B16" s="63"/>
      <c r="C16" s="65"/>
      <c r="D16" s="67"/>
      <c r="E16" s="4">
        <v>113</v>
      </c>
      <c r="F16" s="48" t="s">
        <v>32</v>
      </c>
      <c r="G16" s="50">
        <v>450000</v>
      </c>
      <c r="H16" s="50">
        <v>450000</v>
      </c>
      <c r="I16" s="50">
        <v>450000</v>
      </c>
      <c r="J16" s="50">
        <v>450000</v>
      </c>
      <c r="K16" s="50">
        <v>450000</v>
      </c>
      <c r="L16" s="50">
        <v>450000</v>
      </c>
      <c r="M16" s="50">
        <v>450000</v>
      </c>
      <c r="N16" s="50">
        <v>450000</v>
      </c>
      <c r="O16" s="50">
        <v>450000</v>
      </c>
      <c r="P16" s="50">
        <v>450000</v>
      </c>
      <c r="Q16" s="50">
        <v>450000</v>
      </c>
      <c r="R16" s="50">
        <v>450000</v>
      </c>
      <c r="S16" s="50">
        <f t="shared" si="0"/>
        <v>5400000</v>
      </c>
      <c r="T16" s="50"/>
      <c r="U16" s="69"/>
    </row>
    <row r="17" spans="1:32" ht="13.8" x14ac:dyDescent="0.25">
      <c r="A17" s="62"/>
      <c r="B17" s="62"/>
      <c r="C17" s="64"/>
      <c r="D17" s="66"/>
      <c r="E17" s="5">
        <v>112</v>
      </c>
      <c r="F17" s="12" t="s">
        <v>31</v>
      </c>
      <c r="G17" s="35">
        <v>985000</v>
      </c>
      <c r="H17" s="35">
        <v>985000</v>
      </c>
      <c r="I17" s="35">
        <v>985000</v>
      </c>
      <c r="J17" s="35">
        <v>985000</v>
      </c>
      <c r="K17" s="35">
        <v>985000</v>
      </c>
      <c r="L17" s="35">
        <v>985000</v>
      </c>
      <c r="M17" s="35">
        <v>985000</v>
      </c>
      <c r="N17" s="35">
        <v>985000</v>
      </c>
      <c r="O17" s="35">
        <v>985000</v>
      </c>
      <c r="P17" s="35">
        <v>985000</v>
      </c>
      <c r="Q17" s="35">
        <v>985000</v>
      </c>
      <c r="R17" s="35">
        <v>985000</v>
      </c>
      <c r="S17" s="35">
        <f t="shared" si="0"/>
        <v>11820000</v>
      </c>
      <c r="T17" s="32">
        <v>985000</v>
      </c>
      <c r="U17" s="68">
        <f>SUM(S17:T18)</f>
        <v>18205000</v>
      </c>
    </row>
    <row r="18" spans="1:32" ht="14.4" thickBot="1" x14ac:dyDescent="0.3">
      <c r="A18" s="63"/>
      <c r="B18" s="63"/>
      <c r="C18" s="65"/>
      <c r="D18" s="67"/>
      <c r="E18" s="5">
        <v>113</v>
      </c>
      <c r="F18" s="12" t="s">
        <v>32</v>
      </c>
      <c r="G18" s="35">
        <v>450000</v>
      </c>
      <c r="H18" s="35">
        <v>450000</v>
      </c>
      <c r="I18" s="35">
        <v>450000</v>
      </c>
      <c r="J18" s="35">
        <v>450000</v>
      </c>
      <c r="K18" s="35">
        <v>450000</v>
      </c>
      <c r="L18" s="35">
        <v>450000</v>
      </c>
      <c r="M18" s="35">
        <v>450000</v>
      </c>
      <c r="N18" s="35">
        <v>450000</v>
      </c>
      <c r="O18" s="35">
        <v>450000</v>
      </c>
      <c r="P18" s="35">
        <v>450000</v>
      </c>
      <c r="Q18" s="35">
        <v>450000</v>
      </c>
      <c r="R18" s="35">
        <v>450000</v>
      </c>
      <c r="S18" s="35">
        <f t="shared" si="0"/>
        <v>5400000</v>
      </c>
      <c r="T18" s="28"/>
      <c r="U18" s="69"/>
    </row>
    <row r="19" spans="1:32" ht="14.4" thickBot="1" x14ac:dyDescent="0.3">
      <c r="A19" s="56"/>
      <c r="B19" s="54"/>
      <c r="C19" s="54"/>
      <c r="D19" s="55"/>
      <c r="E19" s="7">
        <v>144</v>
      </c>
      <c r="F19" s="41" t="s">
        <v>27</v>
      </c>
      <c r="G19" s="42">
        <v>10650000</v>
      </c>
      <c r="H19" s="42">
        <v>8850000</v>
      </c>
      <c r="I19" s="42">
        <v>9550000</v>
      </c>
      <c r="J19" s="42">
        <v>7475000</v>
      </c>
      <c r="K19" s="42">
        <v>8975000</v>
      </c>
      <c r="L19" s="42">
        <v>9725000</v>
      </c>
      <c r="M19" s="42">
        <v>8820000</v>
      </c>
      <c r="N19" s="42">
        <v>10500000</v>
      </c>
      <c r="O19" s="42">
        <v>10900000</v>
      </c>
      <c r="P19" s="42">
        <v>10800000</v>
      </c>
      <c r="Q19" s="42">
        <v>10700000</v>
      </c>
      <c r="R19" s="42">
        <v>14950000</v>
      </c>
      <c r="S19" s="42">
        <f>SUM(G19:R19)</f>
        <v>121895000</v>
      </c>
      <c r="T19" s="43">
        <v>0</v>
      </c>
      <c r="U19" s="44">
        <f>SUM(S19:T19)</f>
        <v>121895000</v>
      </c>
    </row>
    <row r="22" spans="1:32" ht="13.8" thickBot="1" x14ac:dyDescent="0.3"/>
    <row r="23" spans="1:32" ht="13.8" x14ac:dyDescent="0.25">
      <c r="L23" s="62"/>
      <c r="M23" s="62"/>
      <c r="N23" s="64">
        <v>1300297</v>
      </c>
      <c r="O23" s="66" t="s">
        <v>48</v>
      </c>
      <c r="P23" s="5">
        <v>112</v>
      </c>
      <c r="Q23" s="12" t="s">
        <v>31</v>
      </c>
      <c r="R23" s="35">
        <v>1900000</v>
      </c>
      <c r="S23" s="35">
        <v>1900000</v>
      </c>
      <c r="T23" s="35">
        <v>1900000</v>
      </c>
      <c r="U23" s="35">
        <v>1900000</v>
      </c>
      <c r="V23" s="35">
        <v>1900000</v>
      </c>
      <c r="W23" s="35">
        <v>1900000</v>
      </c>
      <c r="X23" s="35">
        <v>1900000</v>
      </c>
      <c r="Y23" s="35">
        <v>1900000</v>
      </c>
      <c r="Z23" s="35">
        <v>1900000</v>
      </c>
      <c r="AA23" s="35">
        <v>1900000</v>
      </c>
      <c r="AB23" s="35">
        <v>1900000</v>
      </c>
      <c r="AC23" s="35">
        <v>1900000</v>
      </c>
      <c r="AD23" s="35"/>
      <c r="AE23" s="32">
        <f>AD23/12</f>
        <v>0</v>
      </c>
      <c r="AF23" s="68">
        <f>SUM(AD23:AE24)</f>
        <v>0</v>
      </c>
    </row>
    <row r="24" spans="1:32" ht="14.4" thickBot="1" x14ac:dyDescent="0.3">
      <c r="L24" s="63"/>
      <c r="M24" s="63"/>
      <c r="N24" s="65"/>
      <c r="O24" s="67"/>
      <c r="P24" s="4">
        <v>113</v>
      </c>
      <c r="Q24" s="48" t="s">
        <v>32</v>
      </c>
      <c r="R24" s="50">
        <v>200000</v>
      </c>
      <c r="S24" s="50">
        <v>200000</v>
      </c>
      <c r="T24" s="50">
        <v>200000</v>
      </c>
      <c r="U24" s="50">
        <v>200000</v>
      </c>
      <c r="V24" s="50">
        <v>200000</v>
      </c>
      <c r="W24" s="50">
        <v>200000</v>
      </c>
      <c r="X24" s="50">
        <v>200000</v>
      </c>
      <c r="Y24" s="50">
        <v>200000</v>
      </c>
      <c r="Z24" s="50">
        <v>200000</v>
      </c>
      <c r="AA24" s="50">
        <v>200000</v>
      </c>
      <c r="AB24" s="50">
        <v>200000</v>
      </c>
      <c r="AC24" s="50">
        <v>200000</v>
      </c>
      <c r="AD24" s="52"/>
      <c r="AE24" s="4"/>
      <c r="AF24" s="69"/>
    </row>
    <row r="25" spans="1:32" ht="13.8" x14ac:dyDescent="0.25">
      <c r="L25" s="62"/>
      <c r="M25" s="62"/>
      <c r="N25" s="64">
        <v>1645479</v>
      </c>
      <c r="O25" s="66" t="s">
        <v>49</v>
      </c>
      <c r="P25" s="5">
        <v>112</v>
      </c>
      <c r="Q25" s="12" t="s">
        <v>31</v>
      </c>
      <c r="R25" s="49">
        <v>1900000</v>
      </c>
      <c r="S25" s="49">
        <v>1900000</v>
      </c>
      <c r="T25" s="49">
        <v>1900000</v>
      </c>
      <c r="U25" s="49">
        <v>1900000</v>
      </c>
      <c r="V25" s="49">
        <v>1900000</v>
      </c>
      <c r="W25" s="49">
        <v>1900000</v>
      </c>
      <c r="X25" s="49">
        <v>1900000</v>
      </c>
      <c r="Y25" s="49">
        <v>1900000</v>
      </c>
      <c r="Z25" s="49">
        <v>1900000</v>
      </c>
      <c r="AA25" s="49">
        <v>1900000</v>
      </c>
      <c r="AB25" s="49">
        <v>1900000</v>
      </c>
      <c r="AC25" s="49">
        <v>1900000</v>
      </c>
      <c r="AD25" s="35" t="s">
        <v>30</v>
      </c>
      <c r="AE25" s="49"/>
      <c r="AF25" s="68">
        <f>SUM(AD25:AE26)</f>
        <v>0</v>
      </c>
    </row>
    <row r="26" spans="1:32" ht="14.4" thickBot="1" x14ac:dyDescent="0.3">
      <c r="L26" s="63"/>
      <c r="M26" s="63"/>
      <c r="N26" s="65"/>
      <c r="O26" s="67"/>
      <c r="P26" s="4">
        <v>113</v>
      </c>
      <c r="Q26" s="48" t="s">
        <v>32</v>
      </c>
      <c r="R26" s="50">
        <v>200000</v>
      </c>
      <c r="S26" s="50">
        <v>200000</v>
      </c>
      <c r="T26" s="50">
        <v>200000</v>
      </c>
      <c r="U26" s="50">
        <v>200000</v>
      </c>
      <c r="V26" s="50">
        <v>200000</v>
      </c>
      <c r="W26" s="50">
        <v>200000</v>
      </c>
      <c r="X26" s="50">
        <v>200000</v>
      </c>
      <c r="Y26" s="50">
        <v>200000</v>
      </c>
      <c r="Z26" s="50">
        <v>200000</v>
      </c>
      <c r="AA26" s="50">
        <v>200000</v>
      </c>
      <c r="AB26" s="50">
        <v>200000</v>
      </c>
      <c r="AC26" s="50">
        <v>200000</v>
      </c>
      <c r="AD26" s="50"/>
      <c r="AE26" s="48"/>
      <c r="AF26" s="69"/>
    </row>
    <row r="27" spans="1:32" ht="13.8" x14ac:dyDescent="0.25">
      <c r="L27" s="62"/>
      <c r="M27" s="62"/>
      <c r="N27" s="64">
        <v>1082817</v>
      </c>
      <c r="O27" s="66" t="s">
        <v>50</v>
      </c>
      <c r="P27" s="5">
        <v>112</v>
      </c>
      <c r="Q27" s="12" t="s">
        <v>31</v>
      </c>
      <c r="R27" s="35">
        <v>1900000</v>
      </c>
      <c r="S27" s="35">
        <v>1900000</v>
      </c>
      <c r="T27" s="35">
        <v>1900000</v>
      </c>
      <c r="U27" s="35">
        <v>1900000</v>
      </c>
      <c r="V27" s="35">
        <v>1900000</v>
      </c>
      <c r="W27" s="35">
        <v>1900000</v>
      </c>
      <c r="X27" s="35">
        <v>1900000</v>
      </c>
      <c r="Y27" s="35">
        <v>1900000</v>
      </c>
      <c r="Z27" s="35">
        <v>1900000</v>
      </c>
      <c r="AA27" s="35">
        <v>1900000</v>
      </c>
      <c r="AB27" s="35">
        <v>1900000</v>
      </c>
      <c r="AC27" s="35">
        <v>1900000</v>
      </c>
      <c r="AD27" s="35"/>
      <c r="AE27" s="32"/>
      <c r="AF27" s="68">
        <f>SUM(AD27:AE28)</f>
        <v>0</v>
      </c>
    </row>
    <row r="28" spans="1:32" ht="14.4" thickBot="1" x14ac:dyDescent="0.3">
      <c r="L28" s="63"/>
      <c r="M28" s="63"/>
      <c r="N28" s="65"/>
      <c r="O28" s="67"/>
      <c r="P28" s="4">
        <v>113</v>
      </c>
      <c r="Q28" s="48" t="s">
        <v>32</v>
      </c>
      <c r="R28" s="50">
        <v>200000</v>
      </c>
      <c r="S28" s="50">
        <v>200000</v>
      </c>
      <c r="T28" s="50">
        <v>200000</v>
      </c>
      <c r="U28" s="50">
        <v>200000</v>
      </c>
      <c r="V28" s="50">
        <v>200000</v>
      </c>
      <c r="W28" s="50">
        <v>200000</v>
      </c>
      <c r="X28" s="50">
        <v>200000</v>
      </c>
      <c r="Y28" s="50">
        <v>200000</v>
      </c>
      <c r="Z28" s="50">
        <v>200000</v>
      </c>
      <c r="AA28" s="50">
        <v>200000</v>
      </c>
      <c r="AB28" s="50">
        <v>200000</v>
      </c>
      <c r="AC28" s="50">
        <v>200000</v>
      </c>
      <c r="AD28" s="50"/>
      <c r="AE28" s="50"/>
      <c r="AF28" s="69"/>
    </row>
    <row r="29" spans="1:32" ht="13.8" x14ac:dyDescent="0.25">
      <c r="L29" s="62"/>
      <c r="M29" s="62"/>
      <c r="N29" s="64">
        <v>579695</v>
      </c>
      <c r="O29" s="66" t="s">
        <v>51</v>
      </c>
      <c r="P29" s="5">
        <v>112</v>
      </c>
      <c r="Q29" s="12" t="s">
        <v>31</v>
      </c>
      <c r="R29" s="35">
        <v>1900000</v>
      </c>
      <c r="S29" s="35">
        <v>1900000</v>
      </c>
      <c r="T29" s="35">
        <v>1900000</v>
      </c>
      <c r="U29" s="35">
        <v>1900000</v>
      </c>
      <c r="V29" s="35">
        <v>1900000</v>
      </c>
      <c r="W29" s="35">
        <v>1900000</v>
      </c>
      <c r="X29" s="35">
        <v>1900000</v>
      </c>
      <c r="Y29" s="35">
        <v>1900000</v>
      </c>
      <c r="Z29" s="35">
        <v>1900000</v>
      </c>
      <c r="AA29" s="35">
        <v>1900000</v>
      </c>
      <c r="AB29" s="35">
        <v>1900000</v>
      </c>
      <c r="AC29" s="35">
        <v>1900000</v>
      </c>
      <c r="AD29" s="35"/>
      <c r="AE29" s="32"/>
      <c r="AF29" s="68">
        <f>SUM(AD29:AE30)</f>
        <v>0</v>
      </c>
    </row>
    <row r="30" spans="1:32" ht="14.4" thickBot="1" x14ac:dyDescent="0.3">
      <c r="L30" s="63"/>
      <c r="M30" s="63"/>
      <c r="N30" s="65"/>
      <c r="O30" s="67"/>
      <c r="P30" s="4">
        <v>113</v>
      </c>
      <c r="Q30" s="48" t="s">
        <v>32</v>
      </c>
      <c r="R30" s="50">
        <v>200000</v>
      </c>
      <c r="S30" s="50">
        <v>200000</v>
      </c>
      <c r="T30" s="50">
        <v>200000</v>
      </c>
      <c r="U30" s="50">
        <v>200000</v>
      </c>
      <c r="V30" s="50">
        <v>200000</v>
      </c>
      <c r="W30" s="50">
        <v>200000</v>
      </c>
      <c r="X30" s="50">
        <v>200000</v>
      </c>
      <c r="Y30" s="50">
        <v>200000</v>
      </c>
      <c r="Z30" s="50">
        <v>200000</v>
      </c>
      <c r="AA30" s="50">
        <v>200000</v>
      </c>
      <c r="AB30" s="50">
        <v>200000</v>
      </c>
      <c r="AC30" s="50">
        <v>200000</v>
      </c>
      <c r="AD30" s="50"/>
      <c r="AE30" s="50"/>
      <c r="AF30" s="69"/>
    </row>
    <row r="31" spans="1:32" ht="13.8" x14ac:dyDescent="0.25">
      <c r="L31" s="62"/>
      <c r="M31" s="62"/>
      <c r="N31" s="64">
        <v>1363389</v>
      </c>
      <c r="O31" s="66" t="s">
        <v>52</v>
      </c>
      <c r="P31" s="5">
        <v>112</v>
      </c>
      <c r="Q31" s="12" t="s">
        <v>31</v>
      </c>
      <c r="R31" s="35">
        <v>1900000</v>
      </c>
      <c r="S31" s="35">
        <v>1900000</v>
      </c>
      <c r="T31" s="35">
        <v>1900000</v>
      </c>
      <c r="U31" s="35">
        <v>1900000</v>
      </c>
      <c r="V31" s="35">
        <v>1900000</v>
      </c>
      <c r="W31" s="35">
        <v>1900000</v>
      </c>
      <c r="X31" s="35">
        <v>1900000</v>
      </c>
      <c r="Y31" s="35">
        <v>1900000</v>
      </c>
      <c r="Z31" s="35">
        <v>1900000</v>
      </c>
      <c r="AA31" s="35">
        <v>1900000</v>
      </c>
      <c r="AB31" s="35">
        <v>1900000</v>
      </c>
      <c r="AC31" s="35">
        <v>1900000</v>
      </c>
      <c r="AD31" s="35"/>
      <c r="AE31" s="32"/>
      <c r="AF31" s="68">
        <f>SUM(AD31:AE32)</f>
        <v>0</v>
      </c>
    </row>
    <row r="32" spans="1:32" ht="14.4" thickBot="1" x14ac:dyDescent="0.3">
      <c r="L32" s="63"/>
      <c r="M32" s="63"/>
      <c r="N32" s="65"/>
      <c r="O32" s="67"/>
      <c r="P32" s="4">
        <v>113</v>
      </c>
      <c r="Q32" s="48" t="s">
        <v>32</v>
      </c>
      <c r="R32" s="50">
        <v>200000</v>
      </c>
      <c r="S32" s="50">
        <v>200000</v>
      </c>
      <c r="T32" s="50">
        <v>200000</v>
      </c>
      <c r="U32" s="50">
        <v>200000</v>
      </c>
      <c r="V32" s="50">
        <v>200000</v>
      </c>
      <c r="W32" s="50">
        <v>200000</v>
      </c>
      <c r="X32" s="50">
        <v>200000</v>
      </c>
      <c r="Y32" s="50">
        <v>200000</v>
      </c>
      <c r="Z32" s="50">
        <v>200000</v>
      </c>
      <c r="AA32" s="50">
        <v>200000</v>
      </c>
      <c r="AB32" s="50">
        <v>200000</v>
      </c>
      <c r="AC32" s="50">
        <v>200000</v>
      </c>
      <c r="AD32" s="50"/>
      <c r="AE32" s="50"/>
      <c r="AF32" s="69"/>
    </row>
    <row r="33" spans="12:32" ht="13.8" x14ac:dyDescent="0.25">
      <c r="L33" s="62"/>
      <c r="M33" s="62"/>
      <c r="N33" s="64">
        <v>1772840</v>
      </c>
      <c r="O33" s="66" t="s">
        <v>53</v>
      </c>
      <c r="P33" s="5">
        <v>112</v>
      </c>
      <c r="Q33" s="12" t="s">
        <v>31</v>
      </c>
      <c r="R33" s="35">
        <v>1900000</v>
      </c>
      <c r="S33" s="35">
        <v>1900000</v>
      </c>
      <c r="T33" s="35">
        <v>1900000</v>
      </c>
      <c r="U33" s="35">
        <v>1900000</v>
      </c>
      <c r="V33" s="35">
        <v>1900000</v>
      </c>
      <c r="W33" s="35">
        <v>1900000</v>
      </c>
      <c r="X33" s="35">
        <v>1900000</v>
      </c>
      <c r="Y33" s="35">
        <v>1900000</v>
      </c>
      <c r="Z33" s="35">
        <v>1900000</v>
      </c>
      <c r="AA33" s="35">
        <v>1900000</v>
      </c>
      <c r="AB33" s="35">
        <v>1900000</v>
      </c>
      <c r="AC33" s="35">
        <v>1900000</v>
      </c>
      <c r="AD33" s="35"/>
      <c r="AE33" s="32"/>
      <c r="AF33" s="68">
        <f>SUM(AD33:AE34)</f>
        <v>0</v>
      </c>
    </row>
    <row r="34" spans="12:32" ht="14.4" thickBot="1" x14ac:dyDescent="0.3">
      <c r="L34" s="63"/>
      <c r="M34" s="63"/>
      <c r="N34" s="65"/>
      <c r="O34" s="67"/>
      <c r="P34" s="4">
        <v>113</v>
      </c>
      <c r="Q34" s="48" t="s">
        <v>32</v>
      </c>
      <c r="R34" s="50">
        <v>200000</v>
      </c>
      <c r="S34" s="50">
        <v>200000</v>
      </c>
      <c r="T34" s="50">
        <v>200000</v>
      </c>
      <c r="U34" s="50">
        <v>200000</v>
      </c>
      <c r="V34" s="50">
        <v>200000</v>
      </c>
      <c r="W34" s="50">
        <v>200000</v>
      </c>
      <c r="X34" s="50">
        <v>200000</v>
      </c>
      <c r="Y34" s="50">
        <v>200000</v>
      </c>
      <c r="Z34" s="50">
        <v>200000</v>
      </c>
      <c r="AA34" s="50">
        <v>200000</v>
      </c>
      <c r="AB34" s="50">
        <v>200000</v>
      </c>
      <c r="AC34" s="50">
        <v>200000</v>
      </c>
      <c r="AD34" s="50"/>
      <c r="AE34" s="50"/>
      <c r="AF34" s="69"/>
    </row>
    <row r="35" spans="12:32" ht="13.8" x14ac:dyDescent="0.25">
      <c r="L35" s="62"/>
      <c r="M35" s="62"/>
      <c r="N35" s="64">
        <v>3716267</v>
      </c>
      <c r="O35" s="66" t="s">
        <v>54</v>
      </c>
      <c r="P35" s="5">
        <v>112</v>
      </c>
      <c r="Q35" s="12" t="s">
        <v>31</v>
      </c>
      <c r="R35" s="35">
        <v>1900000</v>
      </c>
      <c r="S35" s="35">
        <v>1900000</v>
      </c>
      <c r="T35" s="35">
        <v>1900000</v>
      </c>
      <c r="U35" s="35">
        <v>1900000</v>
      </c>
      <c r="V35" s="35">
        <v>1900000</v>
      </c>
      <c r="W35" s="35">
        <v>1900000</v>
      </c>
      <c r="X35" s="35">
        <v>1900000</v>
      </c>
      <c r="Y35" s="35">
        <v>1900000</v>
      </c>
      <c r="Z35" s="35">
        <v>1900000</v>
      </c>
      <c r="AA35" s="35">
        <v>1900000</v>
      </c>
      <c r="AB35" s="35">
        <v>1900000</v>
      </c>
      <c r="AC35" s="35">
        <v>1900000</v>
      </c>
      <c r="AD35" s="35"/>
      <c r="AE35" s="32"/>
      <c r="AF35" s="68">
        <f>SUM(AD35:AE36)</f>
        <v>0</v>
      </c>
    </row>
    <row r="36" spans="12:32" ht="14.4" thickBot="1" x14ac:dyDescent="0.3">
      <c r="L36" s="63"/>
      <c r="M36" s="63"/>
      <c r="N36" s="65"/>
      <c r="O36" s="67"/>
      <c r="P36" s="4">
        <v>113</v>
      </c>
      <c r="Q36" s="48" t="s">
        <v>32</v>
      </c>
      <c r="R36" s="50">
        <v>200000</v>
      </c>
      <c r="S36" s="50">
        <v>200000</v>
      </c>
      <c r="T36" s="50">
        <v>200000</v>
      </c>
      <c r="U36" s="50">
        <v>200000</v>
      </c>
      <c r="V36" s="50">
        <v>200000</v>
      </c>
      <c r="W36" s="50">
        <v>200000</v>
      </c>
      <c r="X36" s="50">
        <v>200000</v>
      </c>
      <c r="Y36" s="50">
        <v>200000</v>
      </c>
      <c r="Z36" s="50">
        <v>200000</v>
      </c>
      <c r="AA36" s="50">
        <v>200000</v>
      </c>
      <c r="AB36" s="50">
        <v>200000</v>
      </c>
      <c r="AC36" s="50">
        <v>200000</v>
      </c>
      <c r="AD36" s="50"/>
      <c r="AE36" s="50"/>
      <c r="AF36" s="69"/>
    </row>
    <row r="37" spans="12:32" ht="13.8" x14ac:dyDescent="0.25">
      <c r="L37" s="62"/>
      <c r="M37" s="62"/>
      <c r="N37" s="64">
        <v>1160619</v>
      </c>
      <c r="O37" s="66" t="s">
        <v>55</v>
      </c>
      <c r="P37" s="5">
        <v>112</v>
      </c>
      <c r="Q37" s="12" t="s">
        <v>31</v>
      </c>
      <c r="R37" s="35">
        <v>1900000</v>
      </c>
      <c r="S37" s="35">
        <v>1900000</v>
      </c>
      <c r="T37" s="35">
        <v>1900000</v>
      </c>
      <c r="U37" s="35">
        <v>1900000</v>
      </c>
      <c r="V37" s="35">
        <v>1900000</v>
      </c>
      <c r="W37" s="35">
        <v>1900000</v>
      </c>
      <c r="X37" s="35">
        <v>1900000</v>
      </c>
      <c r="Y37" s="35">
        <v>1900000</v>
      </c>
      <c r="Z37" s="35">
        <v>1900000</v>
      </c>
      <c r="AA37" s="35">
        <v>1900000</v>
      </c>
      <c r="AB37" s="35">
        <v>1900000</v>
      </c>
      <c r="AC37" s="35">
        <v>1900000</v>
      </c>
      <c r="AD37" s="35"/>
      <c r="AE37" s="32"/>
      <c r="AF37" s="68">
        <f>SUM(AD37:AE38)</f>
        <v>0</v>
      </c>
    </row>
    <row r="38" spans="12:32" ht="14.4" thickBot="1" x14ac:dyDescent="0.3">
      <c r="L38" s="63"/>
      <c r="M38" s="63"/>
      <c r="N38" s="65"/>
      <c r="O38" s="67"/>
      <c r="P38" s="4">
        <v>113</v>
      </c>
      <c r="Q38" s="48" t="s">
        <v>32</v>
      </c>
      <c r="R38" s="50">
        <v>200000</v>
      </c>
      <c r="S38" s="50">
        <v>200000</v>
      </c>
      <c r="T38" s="50">
        <v>200000</v>
      </c>
      <c r="U38" s="50">
        <v>200000</v>
      </c>
      <c r="V38" s="50">
        <v>200000</v>
      </c>
      <c r="W38" s="50">
        <v>200000</v>
      </c>
      <c r="X38" s="50">
        <v>200000</v>
      </c>
      <c r="Y38" s="50">
        <v>200000</v>
      </c>
      <c r="Z38" s="50">
        <v>200000</v>
      </c>
      <c r="AA38" s="50">
        <v>200000</v>
      </c>
      <c r="AB38" s="50">
        <v>200000</v>
      </c>
      <c r="AC38" s="50">
        <v>200000</v>
      </c>
      <c r="AD38" s="50"/>
      <c r="AE38" s="50"/>
      <c r="AF38" s="69"/>
    </row>
    <row r="39" spans="12:32" ht="13.8" x14ac:dyDescent="0.25">
      <c r="L39" s="62"/>
      <c r="M39" s="62"/>
      <c r="N39" s="64">
        <v>2944442</v>
      </c>
      <c r="O39" s="66" t="s">
        <v>56</v>
      </c>
      <c r="P39" s="5">
        <v>112</v>
      </c>
      <c r="Q39" s="12" t="s">
        <v>31</v>
      </c>
      <c r="R39" s="35">
        <v>1900000</v>
      </c>
      <c r="S39" s="35">
        <v>1900000</v>
      </c>
      <c r="T39" s="35">
        <v>1900000</v>
      </c>
      <c r="U39" s="35">
        <v>1900000</v>
      </c>
      <c r="V39" s="35">
        <v>1900000</v>
      </c>
      <c r="W39" s="35">
        <v>1900000</v>
      </c>
      <c r="X39" s="35">
        <v>1900000</v>
      </c>
      <c r="Y39" s="35">
        <v>1900000</v>
      </c>
      <c r="Z39" s="35">
        <v>1900000</v>
      </c>
      <c r="AA39" s="35">
        <v>1900000</v>
      </c>
      <c r="AB39" s="35">
        <v>1900000</v>
      </c>
      <c r="AC39" s="35">
        <v>1900000</v>
      </c>
      <c r="AD39" s="35"/>
      <c r="AE39" s="32"/>
      <c r="AF39" s="68">
        <f>SUM(AD39:AE40)</f>
        <v>0</v>
      </c>
    </row>
    <row r="40" spans="12:32" ht="14.4" thickBot="1" x14ac:dyDescent="0.3">
      <c r="L40" s="63"/>
      <c r="M40" s="63"/>
      <c r="N40" s="65"/>
      <c r="O40" s="67"/>
      <c r="P40" s="5">
        <v>113</v>
      </c>
      <c r="Q40" s="12" t="s">
        <v>32</v>
      </c>
      <c r="R40" s="35">
        <v>200000</v>
      </c>
      <c r="S40" s="35">
        <v>200000</v>
      </c>
      <c r="T40" s="35">
        <v>200000</v>
      </c>
      <c r="U40" s="35">
        <v>200000</v>
      </c>
      <c r="V40" s="35">
        <v>200000</v>
      </c>
      <c r="W40" s="35">
        <v>200000</v>
      </c>
      <c r="X40" s="35">
        <v>200000</v>
      </c>
      <c r="Y40" s="35">
        <v>200000</v>
      </c>
      <c r="Z40" s="35">
        <v>200000</v>
      </c>
      <c r="AA40" s="35">
        <v>200000</v>
      </c>
      <c r="AB40" s="35">
        <v>200000</v>
      </c>
      <c r="AC40" s="35">
        <v>200000</v>
      </c>
      <c r="AD40" s="35"/>
      <c r="AE40" s="28"/>
      <c r="AF40" s="69"/>
    </row>
    <row r="41" spans="12:32" ht="13.8" x14ac:dyDescent="0.25">
      <c r="L41" s="62"/>
      <c r="M41" s="62"/>
      <c r="N41" s="64">
        <v>2594635</v>
      </c>
      <c r="O41" s="66" t="s">
        <v>57</v>
      </c>
      <c r="P41" s="5">
        <v>112</v>
      </c>
      <c r="Q41" s="12" t="s">
        <v>31</v>
      </c>
      <c r="R41" s="35">
        <v>1900000</v>
      </c>
      <c r="S41" s="35">
        <v>1900000</v>
      </c>
      <c r="T41" s="35">
        <v>1900000</v>
      </c>
      <c r="U41" s="35">
        <v>1900000</v>
      </c>
      <c r="V41" s="35">
        <v>1900000</v>
      </c>
      <c r="W41" s="35">
        <v>1900000</v>
      </c>
      <c r="X41" s="35">
        <v>1900000</v>
      </c>
      <c r="Y41" s="35">
        <v>1900000</v>
      </c>
      <c r="Z41" s="35">
        <v>1900000</v>
      </c>
      <c r="AA41" s="35">
        <v>1900000</v>
      </c>
      <c r="AB41" s="35">
        <v>1900000</v>
      </c>
      <c r="AC41" s="35">
        <v>1900000</v>
      </c>
      <c r="AD41" s="35"/>
      <c r="AE41" s="32"/>
      <c r="AF41" s="68">
        <f>SUM(AD41:AE42)</f>
        <v>0</v>
      </c>
    </row>
    <row r="42" spans="12:32" ht="14.4" thickBot="1" x14ac:dyDescent="0.3">
      <c r="L42" s="63"/>
      <c r="M42" s="63"/>
      <c r="N42" s="65"/>
      <c r="O42" s="67"/>
      <c r="P42" s="5">
        <v>113</v>
      </c>
      <c r="Q42" s="12" t="s">
        <v>32</v>
      </c>
      <c r="R42" s="35">
        <v>200000</v>
      </c>
      <c r="S42" s="35">
        <v>200000</v>
      </c>
      <c r="T42" s="35">
        <v>200000</v>
      </c>
      <c r="U42" s="35">
        <v>200000</v>
      </c>
      <c r="V42" s="35">
        <v>200000</v>
      </c>
      <c r="W42" s="35">
        <v>200000</v>
      </c>
      <c r="X42" s="35">
        <v>200000</v>
      </c>
      <c r="Y42" s="35">
        <v>200000</v>
      </c>
      <c r="Z42" s="35">
        <v>200000</v>
      </c>
      <c r="AA42" s="35">
        <v>200000</v>
      </c>
      <c r="AB42" s="35">
        <v>200000</v>
      </c>
      <c r="AC42" s="35">
        <v>200000</v>
      </c>
      <c r="AD42" s="35"/>
      <c r="AE42" s="28"/>
      <c r="AF42" s="69"/>
    </row>
    <row r="43" spans="12:32" ht="13.8" x14ac:dyDescent="0.25">
      <c r="L43" s="62"/>
      <c r="M43" s="62"/>
      <c r="N43" s="64">
        <v>3476560</v>
      </c>
      <c r="O43" s="66" t="s">
        <v>58</v>
      </c>
      <c r="P43" s="5">
        <v>112</v>
      </c>
      <c r="Q43" s="12" t="s">
        <v>31</v>
      </c>
      <c r="R43" s="35">
        <v>1900000</v>
      </c>
      <c r="S43" s="35">
        <v>1900000</v>
      </c>
      <c r="T43" s="35">
        <v>1900000</v>
      </c>
      <c r="U43" s="35">
        <v>1900000</v>
      </c>
      <c r="V43" s="35">
        <v>1900000</v>
      </c>
      <c r="W43" s="35">
        <v>1900000</v>
      </c>
      <c r="X43" s="35">
        <v>1900000</v>
      </c>
      <c r="Y43" s="35">
        <v>1900000</v>
      </c>
      <c r="Z43" s="35">
        <v>1900000</v>
      </c>
      <c r="AA43" s="35">
        <v>1900000</v>
      </c>
      <c r="AB43" s="35">
        <v>1900000</v>
      </c>
      <c r="AC43" s="35">
        <v>1900000</v>
      </c>
      <c r="AD43" s="35"/>
      <c r="AE43" s="32"/>
      <c r="AF43" s="68">
        <f>SUM(AD43:AE44)</f>
        <v>0</v>
      </c>
    </row>
    <row r="44" spans="12:32" ht="14.4" thickBot="1" x14ac:dyDescent="0.3">
      <c r="L44" s="63"/>
      <c r="M44" s="63"/>
      <c r="N44" s="65"/>
      <c r="O44" s="67"/>
      <c r="P44" s="5">
        <v>113</v>
      </c>
      <c r="Q44" s="12" t="s">
        <v>32</v>
      </c>
      <c r="R44" s="35">
        <v>200000</v>
      </c>
      <c r="S44" s="35">
        <v>200000</v>
      </c>
      <c r="T44" s="35">
        <v>200000</v>
      </c>
      <c r="U44" s="35">
        <v>200000</v>
      </c>
      <c r="V44" s="35">
        <v>200000</v>
      </c>
      <c r="W44" s="35">
        <v>200000</v>
      </c>
      <c r="X44" s="35">
        <v>200000</v>
      </c>
      <c r="Y44" s="35">
        <v>200000</v>
      </c>
      <c r="Z44" s="35">
        <v>200000</v>
      </c>
      <c r="AA44" s="35">
        <v>200000</v>
      </c>
      <c r="AB44" s="35">
        <v>200000</v>
      </c>
      <c r="AC44" s="35">
        <v>200000</v>
      </c>
      <c r="AD44" s="35"/>
      <c r="AE44" s="28"/>
      <c r="AF44" s="69"/>
    </row>
    <row r="45" spans="12:32" ht="13.8" x14ac:dyDescent="0.25">
      <c r="L45" s="62"/>
      <c r="M45" s="62"/>
      <c r="N45" s="64">
        <v>679124</v>
      </c>
      <c r="O45" s="66" t="s">
        <v>59</v>
      </c>
      <c r="P45" s="5">
        <v>112</v>
      </c>
      <c r="Q45" s="12" t="s">
        <v>31</v>
      </c>
      <c r="R45" s="35">
        <v>1900000</v>
      </c>
      <c r="S45" s="35">
        <v>1900000</v>
      </c>
      <c r="T45" s="35">
        <v>1900000</v>
      </c>
      <c r="U45" s="35">
        <v>1900000</v>
      </c>
      <c r="V45" s="35">
        <v>1900000</v>
      </c>
      <c r="W45" s="35">
        <v>1900000</v>
      </c>
      <c r="X45" s="35">
        <v>1900000</v>
      </c>
      <c r="Y45" s="35">
        <v>1900000</v>
      </c>
      <c r="Z45" s="35">
        <v>1900000</v>
      </c>
      <c r="AA45" s="35">
        <v>1900000</v>
      </c>
      <c r="AB45" s="35">
        <v>1900000</v>
      </c>
      <c r="AC45" s="35">
        <v>1900000</v>
      </c>
      <c r="AD45" s="35"/>
      <c r="AE45" s="32"/>
      <c r="AF45" s="68">
        <f>SUM(AD45:AE46)</f>
        <v>0</v>
      </c>
    </row>
    <row r="46" spans="12:32" ht="14.4" thickBot="1" x14ac:dyDescent="0.3">
      <c r="L46" s="63"/>
      <c r="M46" s="63"/>
      <c r="N46" s="65"/>
      <c r="O46" s="67"/>
      <c r="P46" s="5">
        <v>113</v>
      </c>
      <c r="Q46" s="12" t="s">
        <v>32</v>
      </c>
      <c r="R46" s="35">
        <v>200000</v>
      </c>
      <c r="S46" s="35">
        <v>200000</v>
      </c>
      <c r="T46" s="35">
        <v>200000</v>
      </c>
      <c r="U46" s="35">
        <v>200000</v>
      </c>
      <c r="V46" s="35">
        <v>200000</v>
      </c>
      <c r="W46" s="35">
        <v>200000</v>
      </c>
      <c r="X46" s="35">
        <v>200000</v>
      </c>
      <c r="Y46" s="35">
        <v>200000</v>
      </c>
      <c r="Z46" s="35">
        <v>200000</v>
      </c>
      <c r="AA46" s="35">
        <v>200000</v>
      </c>
      <c r="AB46" s="35">
        <v>200000</v>
      </c>
      <c r="AC46" s="35">
        <v>200000</v>
      </c>
      <c r="AD46" s="35"/>
      <c r="AE46" s="28"/>
      <c r="AF46" s="69"/>
    </row>
    <row r="47" spans="12:32" ht="13.8" x14ac:dyDescent="0.25">
      <c r="L47" s="62"/>
      <c r="M47" s="62"/>
      <c r="N47" s="64">
        <v>804124</v>
      </c>
      <c r="O47" s="66" t="s">
        <v>60</v>
      </c>
      <c r="P47" s="5">
        <v>112</v>
      </c>
      <c r="Q47" s="12" t="s">
        <v>31</v>
      </c>
      <c r="R47" s="35">
        <v>1900000</v>
      </c>
      <c r="S47" s="35">
        <v>1900000</v>
      </c>
      <c r="T47" s="35">
        <v>1900000</v>
      </c>
      <c r="U47" s="35">
        <v>1900000</v>
      </c>
      <c r="V47" s="35">
        <v>1900000</v>
      </c>
      <c r="W47" s="35">
        <v>1900000</v>
      </c>
      <c r="X47" s="35">
        <v>1900000</v>
      </c>
      <c r="Y47" s="35">
        <v>1900000</v>
      </c>
      <c r="Z47" s="35">
        <v>1900000</v>
      </c>
      <c r="AA47" s="35">
        <v>1900000</v>
      </c>
      <c r="AB47" s="35">
        <v>1900000</v>
      </c>
      <c r="AC47" s="35">
        <v>1900000</v>
      </c>
      <c r="AD47" s="35"/>
      <c r="AE47" s="32"/>
      <c r="AF47" s="68">
        <f>SUM(AD47:AE48)</f>
        <v>0</v>
      </c>
    </row>
    <row r="48" spans="12:32" ht="14.4" thickBot="1" x14ac:dyDescent="0.3">
      <c r="L48" s="63"/>
      <c r="M48" s="63"/>
      <c r="N48" s="65"/>
      <c r="O48" s="67"/>
      <c r="P48" s="5">
        <v>113</v>
      </c>
      <c r="Q48" s="12" t="s">
        <v>32</v>
      </c>
      <c r="R48" s="35">
        <v>200000</v>
      </c>
      <c r="S48" s="35">
        <v>200000</v>
      </c>
      <c r="T48" s="35">
        <v>200000</v>
      </c>
      <c r="U48" s="35">
        <v>200000</v>
      </c>
      <c r="V48" s="35">
        <v>200000</v>
      </c>
      <c r="W48" s="35">
        <v>200000</v>
      </c>
      <c r="X48" s="35">
        <v>200000</v>
      </c>
      <c r="Y48" s="35">
        <v>200000</v>
      </c>
      <c r="Z48" s="35">
        <v>200000</v>
      </c>
      <c r="AA48" s="35">
        <v>200000</v>
      </c>
      <c r="AB48" s="35">
        <v>200000</v>
      </c>
      <c r="AC48" s="35">
        <v>200000</v>
      </c>
      <c r="AD48" s="35"/>
      <c r="AE48" s="28"/>
      <c r="AF48" s="69"/>
    </row>
  </sheetData>
  <mergeCells count="110">
    <mergeCell ref="L39:L40"/>
    <mergeCell ref="M39:M40"/>
    <mergeCell ref="N39:N40"/>
    <mergeCell ref="O39:O40"/>
    <mergeCell ref="AF39:AF40"/>
    <mergeCell ref="AF35:AF36"/>
    <mergeCell ref="L37:L38"/>
    <mergeCell ref="M37:M38"/>
    <mergeCell ref="N37:N38"/>
    <mergeCell ref="O37:O38"/>
    <mergeCell ref="AF37:AF38"/>
    <mergeCell ref="L35:L36"/>
    <mergeCell ref="M35:M36"/>
    <mergeCell ref="N35:N36"/>
    <mergeCell ref="O35:O36"/>
    <mergeCell ref="L29:L30"/>
    <mergeCell ref="M29:M30"/>
    <mergeCell ref="N29:N30"/>
    <mergeCell ref="O29:O30"/>
    <mergeCell ref="AF29:AF30"/>
    <mergeCell ref="L27:L28"/>
    <mergeCell ref="M27:M28"/>
    <mergeCell ref="N27:N28"/>
    <mergeCell ref="O27:O28"/>
    <mergeCell ref="AF27:AF28"/>
    <mergeCell ref="L25:L26"/>
    <mergeCell ref="M25:M26"/>
    <mergeCell ref="N25:N26"/>
    <mergeCell ref="O25:O26"/>
    <mergeCell ref="AF25:AF26"/>
    <mergeCell ref="L23:L24"/>
    <mergeCell ref="M23:M24"/>
    <mergeCell ref="N23:N24"/>
    <mergeCell ref="O23:O24"/>
    <mergeCell ref="AF23:AF24"/>
    <mergeCell ref="L33:L34"/>
    <mergeCell ref="M33:M34"/>
    <mergeCell ref="N33:N34"/>
    <mergeCell ref="O33:O34"/>
    <mergeCell ref="AF33:AF34"/>
    <mergeCell ref="L31:L32"/>
    <mergeCell ref="M31:M32"/>
    <mergeCell ref="N31:N32"/>
    <mergeCell ref="O31:O32"/>
    <mergeCell ref="AF31:AF32"/>
    <mergeCell ref="L43:L44"/>
    <mergeCell ref="M43:M44"/>
    <mergeCell ref="N43:N44"/>
    <mergeCell ref="O43:O44"/>
    <mergeCell ref="AF43:AF44"/>
    <mergeCell ref="L41:L42"/>
    <mergeCell ref="M41:M42"/>
    <mergeCell ref="N41:N42"/>
    <mergeCell ref="O41:O42"/>
    <mergeCell ref="AF41:AF42"/>
    <mergeCell ref="L47:L48"/>
    <mergeCell ref="M47:M48"/>
    <mergeCell ref="N47:N48"/>
    <mergeCell ref="O47:O48"/>
    <mergeCell ref="AF47:AF48"/>
    <mergeCell ref="L45:L46"/>
    <mergeCell ref="M45:M46"/>
    <mergeCell ref="N45:N46"/>
    <mergeCell ref="O45:O46"/>
    <mergeCell ref="AF45:AF46"/>
    <mergeCell ref="A17:A18"/>
    <mergeCell ref="B17:B18"/>
    <mergeCell ref="C17:C18"/>
    <mergeCell ref="D17:D18"/>
    <mergeCell ref="U17:U18"/>
    <mergeCell ref="A13:A14"/>
    <mergeCell ref="B13:B14"/>
    <mergeCell ref="C13:C14"/>
    <mergeCell ref="D13:D14"/>
    <mergeCell ref="U13:U14"/>
    <mergeCell ref="A15:A16"/>
    <mergeCell ref="B15:B16"/>
    <mergeCell ref="C15:C16"/>
    <mergeCell ref="D15:D16"/>
    <mergeCell ref="U15:U16"/>
    <mergeCell ref="A9:A10"/>
    <mergeCell ref="B9:B10"/>
    <mergeCell ref="C9:C10"/>
    <mergeCell ref="D9:D10"/>
    <mergeCell ref="U9:U10"/>
    <mergeCell ref="A11:A12"/>
    <mergeCell ref="B11:B12"/>
    <mergeCell ref="C11:C12"/>
    <mergeCell ref="D11:D12"/>
    <mergeCell ref="U11:U12"/>
    <mergeCell ref="A5:A6"/>
    <mergeCell ref="B5:B6"/>
    <mergeCell ref="C5:C6"/>
    <mergeCell ref="D5:D6"/>
    <mergeCell ref="U5:U6"/>
    <mergeCell ref="A7:A8"/>
    <mergeCell ref="B7:B8"/>
    <mergeCell ref="C7:C8"/>
    <mergeCell ref="D7:D8"/>
    <mergeCell ref="U7:U8"/>
    <mergeCell ref="A1:A2"/>
    <mergeCell ref="B1:B2"/>
    <mergeCell ref="C1:C2"/>
    <mergeCell ref="D1:D2"/>
    <mergeCell ref="U1:U2"/>
    <mergeCell ref="A3:A4"/>
    <mergeCell ref="B3:B4"/>
    <mergeCell ref="C3:C4"/>
    <mergeCell ref="D3:D4"/>
    <mergeCell ref="U3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2017</vt:lpstr>
      <vt:lpstr>Hoja1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ACER</cp:lastModifiedBy>
  <cp:lastPrinted>2022-01-10T12:04:24Z</cp:lastPrinted>
  <dcterms:created xsi:type="dcterms:W3CDTF">2003-03-07T14:03:57Z</dcterms:created>
  <dcterms:modified xsi:type="dcterms:W3CDTF">2024-01-31T12:30:39Z</dcterms:modified>
</cp:coreProperties>
</file>