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AB2E785D-715D-42E2-8C40-43692628116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SUMEN 2017" sheetId="104" r:id="rId1"/>
    <sheet name="Hoja1" sheetId="105" r:id="rId2"/>
  </sheets>
  <calcPr calcId="181029"/>
</workbook>
</file>

<file path=xl/calcChain.xml><?xml version="1.0" encoding="utf-8"?>
<calcChain xmlns="http://schemas.openxmlformats.org/spreadsheetml/2006/main">
  <c r="U141" i="104" l="1"/>
  <c r="S146" i="104"/>
  <c r="S345" i="104"/>
  <c r="U345" i="104" s="1"/>
  <c r="S321" i="104"/>
  <c r="S380" i="104"/>
  <c r="S379" i="104"/>
  <c r="S378" i="104"/>
  <c r="S377" i="104"/>
  <c r="S376" i="104"/>
  <c r="S375" i="104"/>
  <c r="S374" i="104"/>
  <c r="S373" i="104"/>
  <c r="S372" i="104"/>
  <c r="S371" i="104"/>
  <c r="S370" i="104"/>
  <c r="S369" i="104"/>
  <c r="S368" i="104"/>
  <c r="S367" i="104"/>
  <c r="S366" i="104"/>
  <c r="S365" i="104"/>
  <c r="S364" i="104"/>
  <c r="S363" i="104"/>
  <c r="S362" i="104"/>
  <c r="S361" i="104"/>
  <c r="S360" i="104"/>
  <c r="S359" i="104"/>
  <c r="T379" i="104"/>
  <c r="T377" i="104"/>
  <c r="T375" i="104"/>
  <c r="T373" i="104"/>
  <c r="T371" i="104"/>
  <c r="T369" i="104"/>
  <c r="T367" i="104"/>
  <c r="T365" i="104"/>
  <c r="T363" i="104"/>
  <c r="T361" i="104"/>
  <c r="T359" i="104"/>
  <c r="T357" i="104"/>
  <c r="S358" i="104"/>
  <c r="S357" i="104"/>
  <c r="S18" i="104"/>
  <c r="U18" i="104" s="1"/>
  <c r="R19" i="104"/>
  <c r="S239" i="104"/>
  <c r="T239" i="104" s="1"/>
  <c r="S240" i="104"/>
  <c r="T240" i="104" s="1"/>
  <c r="S241" i="104"/>
  <c r="T241" i="104" s="1"/>
  <c r="S242" i="104"/>
  <c r="T242" i="104" s="1"/>
  <c r="S179" i="104"/>
  <c r="S180" i="104"/>
  <c r="S181" i="104"/>
  <c r="S182" i="104"/>
  <c r="S113" i="104"/>
  <c r="S114" i="104"/>
  <c r="S115" i="104"/>
  <c r="S116" i="104"/>
  <c r="S6" i="104"/>
  <c r="U321" i="104" l="1"/>
  <c r="U379" i="104"/>
  <c r="U377" i="104"/>
  <c r="U375" i="104"/>
  <c r="U373" i="104" l="1"/>
  <c r="U371" i="104"/>
  <c r="U369" i="104"/>
  <c r="U367" i="104"/>
  <c r="U363" i="104"/>
  <c r="U359" i="104"/>
  <c r="U357" i="104"/>
  <c r="S351" i="104"/>
  <c r="S339" i="104"/>
  <c r="S333" i="104"/>
  <c r="S327" i="104"/>
  <c r="U361" i="104" l="1"/>
  <c r="U365" i="104"/>
  <c r="U327" i="104"/>
  <c r="U351" i="104"/>
  <c r="U339" i="104"/>
  <c r="U333" i="104"/>
  <c r="T320" i="104"/>
  <c r="S315" i="104"/>
  <c r="S314" i="104"/>
  <c r="T314" i="104" s="1"/>
  <c r="S309" i="104"/>
  <c r="S303" i="104"/>
  <c r="S19" i="105"/>
  <c r="U19" i="105" s="1"/>
  <c r="S18" i="105"/>
  <c r="U17" i="105"/>
  <c r="S17" i="105"/>
  <c r="S16" i="105"/>
  <c r="S15" i="105"/>
  <c r="U15" i="105" s="1"/>
  <c r="S14" i="105"/>
  <c r="U13" i="105" s="1"/>
  <c r="S12" i="105"/>
  <c r="S11" i="105"/>
  <c r="U11" i="105" s="1"/>
  <c r="S10" i="105"/>
  <c r="S9" i="105"/>
  <c r="U9" i="105" s="1"/>
  <c r="S8" i="105"/>
  <c r="S7" i="105"/>
  <c r="U7" i="105" s="1"/>
  <c r="S6" i="105"/>
  <c r="T5" i="105"/>
  <c r="S5" i="105"/>
  <c r="U5" i="105" s="1"/>
  <c r="U3" i="105"/>
  <c r="S3" i="105"/>
  <c r="S2" i="105"/>
  <c r="S1" i="105"/>
  <c r="T1" i="105" s="1"/>
  <c r="U1" i="105" s="1"/>
  <c r="U315" i="104" l="1"/>
  <c r="U309" i="104"/>
  <c r="U303" i="104"/>
  <c r="S189" i="104"/>
  <c r="S297" i="104" l="1"/>
  <c r="S291" i="104"/>
  <c r="S285" i="104"/>
  <c r="S279" i="104"/>
  <c r="S273" i="104"/>
  <c r="T273" i="104" s="1"/>
  <c r="S267" i="104"/>
  <c r="T266" i="104"/>
  <c r="S261" i="104"/>
  <c r="S255" i="104"/>
  <c r="S249" i="104"/>
  <c r="S243" i="104"/>
  <c r="S238" i="104"/>
  <c r="T238" i="104" s="1"/>
  <c r="S237" i="104"/>
  <c r="S231" i="104"/>
  <c r="S230" i="104"/>
  <c r="S225" i="104"/>
  <c r="T225" i="104" s="1"/>
  <c r="S223" i="104"/>
  <c r="T223" i="104" s="1"/>
  <c r="S222" i="104"/>
  <c r="T222" i="104" s="1"/>
  <c r="S221" i="104"/>
  <c r="T221" i="104" s="1"/>
  <c r="S220" i="104"/>
  <c r="T220" i="104" s="1"/>
  <c r="S219" i="104"/>
  <c r="S213" i="104"/>
  <c r="S207" i="104"/>
  <c r="S201" i="104"/>
  <c r="S195" i="104"/>
  <c r="T189" i="104"/>
  <c r="S188" i="104"/>
  <c r="S187" i="104"/>
  <c r="T187" i="104" s="1"/>
  <c r="S183" i="104"/>
  <c r="T181" i="104"/>
  <c r="T180" i="104"/>
  <c r="T179" i="104"/>
  <c r="S178" i="104"/>
  <c r="T178" i="104" s="1"/>
  <c r="S177" i="104"/>
  <c r="T177" i="104" s="1"/>
  <c r="S171" i="104"/>
  <c r="S170" i="104"/>
  <c r="S169" i="104"/>
  <c r="T169" i="104" s="1"/>
  <c r="S168" i="104"/>
  <c r="T168" i="104" s="1"/>
  <c r="S167" i="104"/>
  <c r="T167" i="104" s="1"/>
  <c r="S166" i="104"/>
  <c r="S165" i="104"/>
  <c r="S159" i="104"/>
  <c r="S155" i="104"/>
  <c r="T155" i="104" s="1"/>
  <c r="S154" i="104"/>
  <c r="S153" i="104"/>
  <c r="S147" i="104"/>
  <c r="S141" i="104"/>
  <c r="S138" i="104"/>
  <c r="T138" i="104" s="1"/>
  <c r="S137" i="104"/>
  <c r="T137" i="104" s="1"/>
  <c r="S135" i="104"/>
  <c r="S129" i="104"/>
  <c r="S125" i="104"/>
  <c r="T125" i="104" s="1"/>
  <c r="S124" i="104"/>
  <c r="T124" i="104" s="1"/>
  <c r="S123" i="104"/>
  <c r="S120" i="104"/>
  <c r="T120" i="104" s="1"/>
  <c r="S117" i="104"/>
  <c r="T115" i="104"/>
  <c r="T114" i="104"/>
  <c r="T113" i="104"/>
  <c r="S112" i="104"/>
  <c r="T112" i="104" s="1"/>
  <c r="S111" i="104"/>
  <c r="S105" i="104"/>
  <c r="S104" i="104"/>
  <c r="S103" i="104"/>
  <c r="T103" i="104" s="1"/>
  <c r="S102" i="104"/>
  <c r="T102" i="104" s="1"/>
  <c r="S101" i="104"/>
  <c r="T101" i="104" s="1"/>
  <c r="S100" i="104"/>
  <c r="S99" i="104"/>
  <c r="S93" i="104"/>
  <c r="S88" i="104"/>
  <c r="S82" i="104"/>
  <c r="S81" i="104"/>
  <c r="S80" i="104"/>
  <c r="T80" i="104" s="1"/>
  <c r="S79" i="104"/>
  <c r="T79" i="104" s="1"/>
  <c r="S78" i="104"/>
  <c r="T78" i="104" s="1"/>
  <c r="S77" i="104"/>
  <c r="S76" i="104"/>
  <c r="S74" i="104"/>
  <c r="T74" i="104" s="1"/>
  <c r="S73" i="104"/>
  <c r="T73" i="104" s="1"/>
  <c r="S72" i="104"/>
  <c r="T72" i="104" s="1"/>
  <c r="S71" i="104"/>
  <c r="S70" i="104"/>
  <c r="S69" i="104"/>
  <c r="S68" i="104"/>
  <c r="T68" i="104" s="1"/>
  <c r="S67" i="104"/>
  <c r="S66" i="104"/>
  <c r="T66" i="104" s="1"/>
  <c r="S65" i="104"/>
  <c r="S64" i="104"/>
  <c r="S63" i="104"/>
  <c r="T63" i="104" s="1"/>
  <c r="S62" i="104"/>
  <c r="T62" i="104" s="1"/>
  <c r="S61" i="104"/>
  <c r="T61" i="104" s="1"/>
  <c r="S60" i="104"/>
  <c r="S59" i="104"/>
  <c r="S58" i="104"/>
  <c r="S57" i="104"/>
  <c r="T57" i="104" s="1"/>
  <c r="S56" i="104"/>
  <c r="T56" i="104" s="1"/>
  <c r="S55" i="104"/>
  <c r="T55" i="104" s="1"/>
  <c r="S54" i="104"/>
  <c r="S53" i="104"/>
  <c r="S52" i="104"/>
  <c r="T52" i="104" s="1"/>
  <c r="S51" i="104"/>
  <c r="T51" i="104" s="1"/>
  <c r="S50" i="104"/>
  <c r="T50" i="104" s="1"/>
  <c r="S49" i="104"/>
  <c r="T49" i="104" s="1"/>
  <c r="S48" i="104"/>
  <c r="S47" i="104"/>
  <c r="S46" i="104"/>
  <c r="S45" i="104"/>
  <c r="T45" i="104" s="1"/>
  <c r="S44" i="104"/>
  <c r="T44" i="104" s="1"/>
  <c r="S43" i="104"/>
  <c r="T43" i="104" s="1"/>
  <c r="S42" i="104"/>
  <c r="S41" i="104"/>
  <c r="S40" i="104"/>
  <c r="S39" i="104"/>
  <c r="T39" i="104" s="1"/>
  <c r="S38" i="104"/>
  <c r="T38" i="104" s="1"/>
  <c r="S37" i="104"/>
  <c r="S36" i="104"/>
  <c r="S35" i="104"/>
  <c r="S34" i="104"/>
  <c r="S33" i="104"/>
  <c r="T33" i="104" s="1"/>
  <c r="S32" i="104"/>
  <c r="T32" i="104" s="1"/>
  <c r="S31" i="104"/>
  <c r="T31" i="104" s="1"/>
  <c r="S30" i="104"/>
  <c r="S29" i="104"/>
  <c r="S28" i="104"/>
  <c r="S26" i="104"/>
  <c r="T26" i="104" s="1"/>
  <c r="S25" i="104"/>
  <c r="T25" i="104" s="1"/>
  <c r="S24" i="104"/>
  <c r="T24" i="104" s="1"/>
  <c r="S23" i="104"/>
  <c r="S14" i="104"/>
  <c r="U14" i="104" s="1"/>
  <c r="S9" i="104"/>
  <c r="U9" i="104" s="1"/>
  <c r="T7" i="104"/>
  <c r="H5" i="104"/>
  <c r="U159" i="104" l="1"/>
  <c r="U219" i="104"/>
  <c r="U183" i="104"/>
  <c r="U93" i="104"/>
  <c r="U189" i="104"/>
  <c r="U249" i="104"/>
  <c r="U111" i="104"/>
  <c r="U207" i="104"/>
  <c r="U147" i="104"/>
  <c r="U285" i="104"/>
  <c r="U279" i="104"/>
  <c r="U231" i="104"/>
  <c r="U201" i="104"/>
  <c r="U195" i="104"/>
  <c r="U165" i="104"/>
  <c r="U153" i="104"/>
  <c r="U243" i="104"/>
  <c r="U237" i="104"/>
  <c r="U135" i="104"/>
  <c r="U82" i="104"/>
  <c r="U65" i="104"/>
  <c r="U59" i="104"/>
  <c r="U41" i="104"/>
  <c r="U23" i="104"/>
  <c r="U213" i="104"/>
  <c r="U297" i="104"/>
  <c r="U47" i="104"/>
  <c r="U70" i="104"/>
  <c r="U99" i="104"/>
  <c r="U123" i="104"/>
  <c r="U225" i="104"/>
  <c r="U53" i="104"/>
  <c r="I5" i="104"/>
  <c r="U29" i="104"/>
  <c r="U105" i="104"/>
  <c r="U117" i="104"/>
  <c r="U255" i="104"/>
  <c r="U291" i="104"/>
  <c r="U35" i="104"/>
  <c r="U76" i="104"/>
  <c r="U88" i="104"/>
  <c r="U129" i="104"/>
  <c r="U171" i="104"/>
  <c r="U177" i="104"/>
  <c r="T261" i="104"/>
  <c r="U261" i="104" s="1"/>
  <c r="U267" i="104"/>
  <c r="U273" i="104"/>
  <c r="J5" i="104" l="1"/>
  <c r="K5" i="104" l="1"/>
  <c r="L5" i="104" l="1"/>
  <c r="M5" i="104" l="1"/>
  <c r="N5" i="104" l="1"/>
  <c r="O5" i="104" s="1"/>
  <c r="P5" i="104" s="1"/>
  <c r="Q5" i="104" s="1"/>
  <c r="S5" i="104" l="1"/>
  <c r="U5" i="104" s="1"/>
</calcChain>
</file>

<file path=xl/sharedStrings.xml><?xml version="1.0" encoding="utf-8"?>
<sst xmlns="http://schemas.openxmlformats.org/spreadsheetml/2006/main" count="607" uniqueCount="110">
  <si>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</si>
  <si>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</si>
  <si>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</si>
  <si>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</si>
  <si>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</si>
  <si>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</si>
  <si>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</si>
  <si>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</si>
  <si>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</si>
  <si>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</si>
  <si>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</si>
  <si>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</si>
  <si>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</si>
  <si>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</si>
  <si>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</si>
  <si>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</si>
  <si>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</si>
  <si>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</si>
  <si>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</si>
  <si>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</si>
  <si>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</si>
  <si>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</si>
  <si>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</si>
  <si>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>Remuneración Extraordinaria</t>
  </si>
  <si>
    <t xml:space="preserve">PLANILLA GENERAL DE PAGOS </t>
  </si>
  <si>
    <t>Subsidio Familiar (Escolaridad de hijos)</t>
  </si>
  <si>
    <t xml:space="preserve">MONTO A DICIEMBRE </t>
  </si>
  <si>
    <t>Remuneración Adicional</t>
  </si>
  <si>
    <t xml:space="preserve">Jornales </t>
  </si>
  <si>
    <t>Honorarios Profesionales</t>
  </si>
  <si>
    <t>-</t>
  </si>
  <si>
    <t xml:space="preserve"> </t>
  </si>
  <si>
    <t xml:space="preserve">Dietas </t>
  </si>
  <si>
    <t>Gastos de Representación</t>
  </si>
  <si>
    <t>MUNICIPALIDAD DE GENERAL ARTIGAS</t>
  </si>
  <si>
    <t>Gilda Antonia Riveros</t>
  </si>
  <si>
    <t>Elsa Escobar de Gomez</t>
  </si>
  <si>
    <t>Pabla Vera</t>
  </si>
  <si>
    <t>Dolly Vigo</t>
  </si>
  <si>
    <t>Dilma Delvalle</t>
  </si>
  <si>
    <t>Valentin Gonzalez</t>
  </si>
  <si>
    <t>Sergio Legizamon</t>
  </si>
  <si>
    <t>Limpia Ramirez de Ayala</t>
  </si>
  <si>
    <t xml:space="preserve">Pablo Gimenez </t>
  </si>
  <si>
    <t>Jose Aldama Echague</t>
  </si>
  <si>
    <t>Adelina Vigo</t>
  </si>
  <si>
    <t>AGUINALDO 2022</t>
  </si>
  <si>
    <t xml:space="preserve">  </t>
  </si>
  <si>
    <t>Zoraida Servian</t>
  </si>
  <si>
    <t xml:space="preserve">Egidio Troche </t>
  </si>
  <si>
    <t>Cristian Leon</t>
  </si>
  <si>
    <t>Evelio Rodriguez</t>
  </si>
  <si>
    <t>Elvio Amarilla</t>
  </si>
  <si>
    <t>Andrea Fernandez</t>
  </si>
  <si>
    <t>Odilio Gonzalez</t>
  </si>
  <si>
    <t>Dardo Troche</t>
  </si>
  <si>
    <t>Diego Irala</t>
  </si>
  <si>
    <t>Estela Gonzalez</t>
  </si>
  <si>
    <t>Jorge Ferreira</t>
  </si>
  <si>
    <t>Juan Jose Peña</t>
  </si>
  <si>
    <t>RESUMEN ANUAL CORRESPONDIENTE AL EJERCICIO 2022 EN CUMPLIMIENTO DEL ART. 7 DE LA LEY 5189/2014</t>
  </si>
  <si>
    <t>Aurora Ayala</t>
  </si>
  <si>
    <t>Loida Espinola</t>
  </si>
  <si>
    <t>Rolando Espinola Garay</t>
  </si>
  <si>
    <t>Nancy Elizabeth Trinidad</t>
  </si>
  <si>
    <t xml:space="preserve">Pedro Maria Codas </t>
  </si>
  <si>
    <t>Marcial Lopez Servin</t>
  </si>
  <si>
    <t>Alma Liliana Chamorro</t>
  </si>
  <si>
    <t>Alba Soledad Romero</t>
  </si>
  <si>
    <t>Liz Mariela Arriola</t>
  </si>
  <si>
    <t>Andrea Ramona Duarte</t>
  </si>
  <si>
    <t xml:space="preserve">Maria Griselda Barrios </t>
  </si>
  <si>
    <t>Luis Miguel Soilan</t>
  </si>
  <si>
    <t>Roque Gimenez Nuñez</t>
  </si>
  <si>
    <t>Olga Benitez</t>
  </si>
  <si>
    <t>Rolando Osmar Prado</t>
  </si>
  <si>
    <t>Marta Romero Guerreño</t>
  </si>
  <si>
    <t>Judith Jazmin Gomez</t>
  </si>
  <si>
    <t>Armando Ocampo</t>
  </si>
  <si>
    <t>Juan Duarte</t>
  </si>
  <si>
    <t>Jorge Valenzuela</t>
  </si>
  <si>
    <t>Samuel Benitez</t>
  </si>
  <si>
    <t>Claudia Sofia Galeano</t>
  </si>
  <si>
    <t>Luis Alberto Arriola Chamorro</t>
  </si>
  <si>
    <t>Wilson Mongelo</t>
  </si>
  <si>
    <t>Miguel Amarilla</t>
  </si>
  <si>
    <t>Isidoro Guerreño</t>
  </si>
  <si>
    <t>Carlos Rojas</t>
  </si>
  <si>
    <t>Alexis Fernandez</t>
  </si>
  <si>
    <t>Tito Rodriguez</t>
  </si>
  <si>
    <t>Pedro Cantero</t>
  </si>
  <si>
    <t>Osvaldo Benitez</t>
  </si>
  <si>
    <t>Elvecia Cabral</t>
  </si>
  <si>
    <t>César López</t>
  </si>
  <si>
    <t>Edgar Méndez</t>
  </si>
  <si>
    <t>Juan Sotelo</t>
  </si>
  <si>
    <t>Marcial Aquino Sosa</t>
  </si>
  <si>
    <t>Griselda Centurion</t>
  </si>
  <si>
    <t>Hubert Reckziegel</t>
  </si>
  <si>
    <t>Andrea Carolina Báez</t>
  </si>
  <si>
    <t>Griselda Barrios</t>
  </si>
  <si>
    <t>Ignacio Guerreño</t>
  </si>
  <si>
    <t>Fermin Villalba</t>
  </si>
  <si>
    <t>Paola del Rosario Zena</t>
  </si>
  <si>
    <t>Derlis Vera</t>
  </si>
  <si>
    <t>Maria Esther Galeano</t>
  </si>
  <si>
    <t>Carlos Ferreira</t>
  </si>
  <si>
    <t>Juan Bobadilla</t>
  </si>
  <si>
    <t>Edgar Britez</t>
  </si>
  <si>
    <t>Héctor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</si>
</sst>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#,##0;[Red]#,##0"/>
    <numFmt numFmtId="165" formatCode="_-[$€]* #,##0.00_-;\-[$€]* #,##0.00_-;_-[$€]* &quot;-&quot;??_-;_-@_-"/>
    <numFmt numFmtId="166" formatCode="_-* #,##0_-;\-* #,##0_-;_-* &quot;-&quot;??_-;_-@_-"/>
  </numFmts>
  <fonts count="5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6" fontId="2" fillId="0" borderId="1" xfId="2" applyNumberFormat="1" applyFont="1" applyBorder="1" applyAlignment="1">
      <alignment horizontal="right"/>
    </xf>
    <xf numFmtId="166" fontId="2" fillId="0" borderId="1" xfId="2" applyNumberFormat="1" applyFont="1" applyBorder="1" applyAlignment="1"/>
    <xf numFmtId="166" fontId="2" fillId="0" borderId="6" xfId="2" applyNumberFormat="1" applyFont="1" applyBorder="1" applyAlignment="1">
      <alignment horizontal="right"/>
    </xf>
    <xf numFmtId="166" fontId="2" fillId="0" borderId="6" xfId="2" applyNumberFormat="1" applyFont="1" applyBorder="1" applyAlignment="1"/>
    <xf numFmtId="166" fontId="2" fillId="0" borderId="2" xfId="2" applyNumberFormat="1" applyFont="1" applyBorder="1" applyAlignment="1">
      <alignment horizontal="right"/>
    </xf>
    <xf numFmtId="166" fontId="2" fillId="0" borderId="10" xfId="2" applyNumberFormat="1" applyFont="1" applyBorder="1" applyAlignment="1"/>
    <xf numFmtId="166" fontId="2" fillId="0" borderId="12" xfId="2" applyNumberFormat="1" applyFont="1" applyBorder="1" applyAlignment="1">
      <alignment horizontal="right"/>
    </xf>
    <xf numFmtId="166" fontId="2" fillId="0" borderId="4" xfId="2" applyNumberFormat="1" applyFont="1" applyFill="1" applyBorder="1" applyAlignment="1">
      <alignment horizontal="right"/>
    </xf>
    <xf numFmtId="166" fontId="2" fillId="0" borderId="10" xfId="2" applyNumberFormat="1" applyFont="1" applyBorder="1" applyAlignment="1">
      <alignment horizontal="right"/>
    </xf>
    <xf numFmtId="166" fontId="2" fillId="0" borderId="8" xfId="2" applyNumberFormat="1" applyFont="1" applyBorder="1" applyAlignment="1">
      <alignment horizontal="right"/>
    </xf>
    <xf numFmtId="166" fontId="2" fillId="0" borderId="8" xfId="2" applyNumberFormat="1" applyFont="1" applyBorder="1" applyAlignment="1"/>
    <xf numFmtId="166" fontId="2" fillId="2" borderId="6" xfId="2" applyNumberFormat="1" applyFont="1" applyFill="1" applyBorder="1" applyAlignment="1">
      <alignment horizontal="right"/>
    </xf>
    <xf numFmtId="166" fontId="2" fillId="2" borderId="1" xfId="2" applyNumberFormat="1" applyFont="1" applyFill="1" applyBorder="1" applyAlignment="1">
      <alignment horizontal="right"/>
    </xf>
    <xf numFmtId="166" fontId="2" fillId="0" borderId="1" xfId="2" applyNumberFormat="1" applyFont="1" applyBorder="1" applyAlignment="1">
      <alignment wrapText="1"/>
    </xf>
    <xf numFmtId="0" fontId="2" fillId="0" borderId="15" xfId="0" applyFont="1" applyBorder="1" applyAlignment="1">
      <alignment horizontal="left"/>
    </xf>
    <xf numFmtId="166" fontId="2" fillId="0" borderId="15" xfId="2" applyNumberFormat="1" applyFont="1" applyBorder="1" applyAlignment="1">
      <alignment horizontal="right"/>
    </xf>
    <xf numFmtId="166" fontId="2" fillId="0" borderId="15" xfId="2" applyNumberFormat="1" applyFont="1" applyBorder="1" applyAlignment="1"/>
    <xf numFmtId="164" fontId="3" fillId="4" borderId="15" xfId="3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2" fillId="0" borderId="16" xfId="0" applyFont="1" applyBorder="1" applyAlignment="1">
      <alignment horizontal="left"/>
    </xf>
    <xf numFmtId="166" fontId="2" fillId="0" borderId="11" xfId="2" applyNumberFormat="1" applyFont="1" applyBorder="1" applyAlignment="1">
      <alignment horizontal="right"/>
    </xf>
    <xf numFmtId="166" fontId="2" fillId="0" borderId="16" xfId="2" applyNumberFormat="1" applyFont="1" applyBorder="1" applyAlignment="1"/>
    <xf numFmtId="164" fontId="2" fillId="2" borderId="7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6" fontId="2" fillId="0" borderId="10" xfId="2" applyNumberFormat="1" applyFont="1" applyBorder="1" applyAlignment="1">
      <alignment horizontal="left"/>
    </xf>
    <xf numFmtId="3" fontId="2" fillId="2" borderId="4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 vertical="center" wrapText="1"/>
    </xf>
    <xf numFmtId="166" fontId="2" fillId="0" borderId="16" xfId="2" applyNumberFormat="1" applyFont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0" fillId="0" borderId="0" xfId="0" applyAlignment="1">
      <alignment horizontal="right"/>
    </xf>
    <xf numFmtId="164" fontId="3" fillId="0" borderId="14" xfId="3" applyNumberFormat="1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6" fontId="2" fillId="0" borderId="9" xfId="2" applyNumberFormat="1" applyFont="1" applyFill="1" applyBorder="1" applyAlignment="1">
      <alignment horizontal="right"/>
    </xf>
    <xf numFmtId="166" fontId="3" fillId="0" borderId="6" xfId="2" applyNumberFormat="1" applyFont="1" applyBorder="1" applyAlignment="1">
      <alignment horizontal="right"/>
    </xf>
    <xf numFmtId="166" fontId="2" fillId="2" borderId="10" xfId="2" applyNumberFormat="1" applyFont="1" applyFill="1" applyBorder="1" applyAlignment="1">
      <alignment horizontal="right"/>
    </xf>
    <xf numFmtId="166" fontId="2" fillId="0" borderId="22" xfId="2" applyNumberFormat="1" applyFont="1" applyBorder="1" applyAlignment="1">
      <alignment horizontal="right"/>
    </xf>
    <xf numFmtId="166" fontId="2" fillId="0" borderId="10" xfId="2" applyNumberFormat="1" applyFont="1" applyBorder="1" applyAlignment="1">
      <alignment wrapText="1"/>
    </xf>
    <xf numFmtId="166" fontId="2" fillId="0" borderId="9" xfId="2" applyNumberFormat="1" applyFont="1" applyBorder="1" applyAlignment="1"/>
    <xf numFmtId="164" fontId="3" fillId="0" borderId="14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14" xfId="3" applyNumberFormat="1" applyFont="1" applyBorder="1" applyAlignment="1">
      <alignment horizontal="center" vertical="center" wrapText="1"/>
    </xf>
    <xf numFmtId="164" fontId="3" fillId="0" borderId="8" xfId="3" applyNumberFormat="1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3" fillId="4" borderId="14" xfId="3" applyNumberFormat="1" applyFont="1" applyFill="1" applyBorder="1" applyAlignment="1">
      <alignment horizontal="center" vertical="center" wrapText="1"/>
    </xf>
    <xf numFmtId="164" fontId="3" fillId="4" borderId="8" xfId="3" applyNumberFormat="1" applyFont="1" applyFill="1" applyBorder="1" applyAlignment="1">
      <alignment horizontal="center" vertical="center" wrapText="1"/>
    </xf>
    <xf numFmtId="166" fontId="2" fillId="0" borderId="11" xfId="2" applyNumberFormat="1" applyFont="1" applyBorder="1" applyAlignment="1">
      <alignment horizontal="center"/>
    </xf>
    <xf numFmtId="166" fontId="2" fillId="0" borderId="10" xfId="2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6" xfId="3" applyNumberFormat="1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164" fontId="3" fillId="4" borderId="16" xfId="3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3" fillId="4" borderId="11" xfId="3" applyNumberFormat="1" applyFont="1" applyFill="1" applyBorder="1" applyAlignment="1">
      <alignment horizontal="center" vertical="center" wrapText="1"/>
    </xf>
    <xf numFmtId="164" fontId="3" fillId="0" borderId="20" xfId="3" applyNumberFormat="1" applyFont="1" applyBorder="1" applyAlignment="1">
      <alignment horizontal="center" vertical="center"/>
    </xf>
    <xf numFmtId="164" fontId="3" fillId="0" borderId="2" xfId="3" applyNumberFormat="1" applyFont="1" applyBorder="1" applyAlignment="1">
      <alignment horizontal="center" vertical="center"/>
    </xf>
    <xf numFmtId="164" fontId="3" fillId="0" borderId="4" xfId="3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14" xfId="3" applyNumberFormat="1" applyFont="1" applyFill="1" applyBorder="1" applyAlignment="1">
      <alignment horizontal="center" vertical="center" wrapText="1"/>
    </xf>
    <xf numFmtId="164" fontId="3" fillId="0" borderId="16" xfId="3" applyNumberFormat="1" applyFont="1" applyFill="1" applyBorder="1" applyAlignment="1">
      <alignment horizontal="center" vertical="center" wrapText="1"/>
    </xf>
    <xf numFmtId="164" fontId="3" fillId="0" borderId="8" xfId="3" applyNumberFormat="1" applyFont="1" applyFill="1" applyBorder="1" applyAlignment="1">
      <alignment horizontal="center" vertical="center" wrapText="1"/>
    </xf>
    <xf numFmtId="164" fontId="3" fillId="4" borderId="2" xfId="3" applyNumberFormat="1" applyFont="1" applyFill="1" applyBorder="1" applyAlignment="1">
      <alignment horizontal="center" vertical="center" wrapText="1"/>
    </xf>
    <xf numFmtId="3" fontId="3" fillId="0" borderId="18" xfId="2" applyNumberFormat="1" applyFont="1" applyBorder="1" applyAlignment="1">
      <alignment horizontal="center" vertical="center" wrapText="1"/>
    </xf>
    <xf numFmtId="3" fontId="3" fillId="0" borderId="19" xfId="2" applyNumberFormat="1" applyFont="1" applyBorder="1" applyAlignment="1">
      <alignment horizontal="center" vertical="center" wrapText="1"/>
    </xf>
    <xf numFmtId="3" fontId="3" fillId="0" borderId="14" xfId="2" applyNumberFormat="1" applyFont="1" applyBorder="1" applyAlignment="1">
      <alignment horizontal="center" vertical="center" wrapText="1"/>
    </xf>
    <xf numFmtId="3" fontId="3" fillId="0" borderId="16" xfId="2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166" fontId="2" fillId="0" borderId="14" xfId="2" applyNumberFormat="1" applyFont="1" applyBorder="1" applyAlignment="1">
      <alignment horizontal="center"/>
    </xf>
    <xf numFmtId="166" fontId="2" fillId="0" borderId="8" xfId="2" applyNumberFormat="1" applyFont="1" applyBorder="1" applyAlignment="1">
      <alignment horizontal="center"/>
    </xf>
  </cellXfs>
  <cellStyles count="4">
    <cellStyle name="Euro" xfId="1" xr:uid="{00000000-0005-0000-0000-000000000000}"/>
    <cellStyle name="Millares" xfId="2" builtinId="3"/>
    <cellStyle name="Millares [0]" xfId="3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82"/>
  <sheetViews>
    <sheetView tabSelected="1" zoomScale="50" zoomScaleNormal="50" workbookViewId="0">
      <selection activeCell="I14" sqref="I14"/>
    </sheetView>
  </sheetViews>
  <sheetFormatPr baseColWidth="10" defaultRowHeight="13.2" x14ac:dyDescent="0.25"/>
  <cols>
    <col min="1" max="1" width="18" customWidth="1"/>
    <col min="2" max="2" width="13.109375" customWidth="1"/>
    <col min="3" max="3" width="19.109375" customWidth="1"/>
    <col min="4" max="4" width="39.33203125" customWidth="1"/>
    <col min="5" max="5" width="24.88671875" customWidth="1"/>
    <col min="6" max="6" width="40.5546875" customWidth="1"/>
    <col min="7" max="7" width="20.109375" customWidth="1"/>
    <col min="8" max="8" width="14.88671875" customWidth="1"/>
    <col min="9" max="9" width="15.109375" customWidth="1"/>
    <col min="10" max="10" width="18.33203125" customWidth="1"/>
    <col min="11" max="11" width="15.88671875" customWidth="1"/>
    <col min="12" max="12" width="17.109375" customWidth="1"/>
    <col min="13" max="13" width="14.44140625" customWidth="1"/>
    <col min="14" max="14" width="13.44140625" customWidth="1"/>
    <col min="15" max="15" width="18.5546875" customWidth="1"/>
    <col min="16" max="16" width="20.109375" customWidth="1"/>
    <col min="17" max="17" width="19" customWidth="1"/>
    <col min="18" max="18" width="16" customWidth="1"/>
    <col min="19" max="19" width="22.6640625" style="55" customWidth="1"/>
    <col min="20" max="20" width="22.5546875" customWidth="1"/>
    <col min="21" max="21" width="27.109375" customWidth="1"/>
  </cols>
  <sheetData>
    <row r="1" spans="1:22" ht="52.5" customHeight="1" x14ac:dyDescent="0.25">
      <c r="A1" s="75" t="s">
        <v>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2" ht="52.5" customHeight="1" x14ac:dyDescent="0.25">
      <c r="A2" s="75" t="s">
        <v>34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2" ht="59.25" customHeight="1" x14ac:dyDescent="0.25">
      <c r="A3" s="105" t="s">
        <v>60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2" ht="30.75" customHeight="1" x14ac:dyDescent="0.25">
      <c r="A4" s="13" t="s">
        <v>15</v>
      </c>
      <c r="B4" s="13" t="s">
        <v>12</v>
      </c>
      <c r="C4" s="13" t="s">
        <v>13</v>
      </c>
      <c r="D4" s="13" t="s">
        <v>14</v>
      </c>
      <c r="E4" s="14" t="s">
        <v>16</v>
      </c>
      <c r="F4" s="14" t="s">
        <v>17</v>
      </c>
      <c r="G4" s="15" t="s">
        <v>0</v>
      </c>
      <c r="H4" s="15" t="s">
        <v>1</v>
      </c>
      <c r="I4" s="15" t="s">
        <v>2</v>
      </c>
      <c r="J4" s="15" t="s">
        <v>3</v>
      </c>
      <c r="K4" s="15" t="s">
        <v>4</v>
      </c>
      <c r="L4" s="15" t="s">
        <v>5</v>
      </c>
      <c r="M4" s="15" t="s">
        <v>6</v>
      </c>
      <c r="N4" s="15" t="s">
        <v>7</v>
      </c>
      <c r="O4" s="18" t="s">
        <v>8</v>
      </c>
      <c r="P4" s="15" t="s">
        <v>9</v>
      </c>
      <c r="Q4" s="15" t="s">
        <v>10</v>
      </c>
      <c r="R4" s="15" t="s">
        <v>11</v>
      </c>
      <c r="S4" s="52" t="s">
        <v>26</v>
      </c>
      <c r="T4" s="14" t="s">
        <v>46</v>
      </c>
      <c r="U4" s="14" t="s">
        <v>22</v>
      </c>
    </row>
    <row r="5" spans="1:22" ht="33" customHeight="1" x14ac:dyDescent="0.25">
      <c r="A5" s="80">
        <v>1</v>
      </c>
      <c r="B5" s="83"/>
      <c r="C5" s="83">
        <v>3333339</v>
      </c>
      <c r="D5" s="84" t="s">
        <v>83</v>
      </c>
      <c r="E5" s="1">
        <v>111</v>
      </c>
      <c r="F5" s="20" t="s">
        <v>18</v>
      </c>
      <c r="G5" s="25">
        <v>6000000</v>
      </c>
      <c r="H5" s="25">
        <f>+G5</f>
        <v>6000000</v>
      </c>
      <c r="I5" s="25">
        <f t="shared" ref="I5:M5" si="0">+H5</f>
        <v>6000000</v>
      </c>
      <c r="J5" s="25">
        <f t="shared" si="0"/>
        <v>6000000</v>
      </c>
      <c r="K5" s="25">
        <f t="shared" si="0"/>
        <v>6000000</v>
      </c>
      <c r="L5" s="25">
        <f t="shared" si="0"/>
        <v>6000000</v>
      </c>
      <c r="M5" s="25">
        <f t="shared" si="0"/>
        <v>6000000</v>
      </c>
      <c r="N5" s="25">
        <f t="shared" ref="N5" si="1">+M5</f>
        <v>6000000</v>
      </c>
      <c r="O5" s="25">
        <f t="shared" ref="O5" si="2">+N5</f>
        <v>6000000</v>
      </c>
      <c r="P5" s="25">
        <f t="shared" ref="P5" si="3">+O5</f>
        <v>6000000</v>
      </c>
      <c r="Q5" s="25">
        <f t="shared" ref="Q5" si="4">+P5</f>
        <v>6000000</v>
      </c>
      <c r="R5" s="25">
        <v>6000000</v>
      </c>
      <c r="S5" s="25">
        <f>+SUM(G5:R5)</f>
        <v>72000000</v>
      </c>
      <c r="T5" s="26">
        <v>6000000</v>
      </c>
      <c r="U5" s="85">
        <f>S5+S6+T5+T6</f>
        <v>110500000</v>
      </c>
    </row>
    <row r="6" spans="1:22" ht="33" customHeight="1" x14ac:dyDescent="0.25">
      <c r="A6" s="81"/>
      <c r="B6" s="76"/>
      <c r="C6" s="76"/>
      <c r="D6" s="78"/>
      <c r="E6" s="19">
        <v>113</v>
      </c>
      <c r="F6" s="11" t="s">
        <v>19</v>
      </c>
      <c r="G6" s="25">
        <v>2500000</v>
      </c>
      <c r="H6" s="25">
        <v>2500000</v>
      </c>
      <c r="I6" s="25">
        <v>2500000</v>
      </c>
      <c r="J6" s="25">
        <v>2500000</v>
      </c>
      <c r="K6" s="25">
        <v>2500000</v>
      </c>
      <c r="L6" s="25">
        <v>2500000</v>
      </c>
      <c r="M6" s="25">
        <v>2500000</v>
      </c>
      <c r="N6" s="25">
        <v>2500000</v>
      </c>
      <c r="O6" s="25">
        <v>2500000</v>
      </c>
      <c r="P6" s="25">
        <v>2500000</v>
      </c>
      <c r="Q6" s="25">
        <v>2500000</v>
      </c>
      <c r="R6" s="25">
        <v>2500000</v>
      </c>
      <c r="S6" s="25">
        <f t="shared" ref="S6:S64" si="5">SUM(G6:R6)</f>
        <v>30000000</v>
      </c>
      <c r="T6" s="26">
        <v>2500000</v>
      </c>
      <c r="U6" s="79"/>
      <c r="V6" s="43"/>
    </row>
    <row r="7" spans="1:22" ht="33" customHeight="1" x14ac:dyDescent="0.25">
      <c r="A7" s="81"/>
      <c r="B7" s="76"/>
      <c r="C7" s="76"/>
      <c r="D7" s="78"/>
      <c r="E7" s="1">
        <v>133</v>
      </c>
      <c r="F7" s="20" t="s">
        <v>21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f>S7/12</f>
        <v>0</v>
      </c>
      <c r="U7" s="79"/>
    </row>
    <row r="8" spans="1:22" ht="33" customHeight="1" thickBot="1" x14ac:dyDescent="0.3">
      <c r="A8" s="82"/>
      <c r="B8" s="66"/>
      <c r="C8" s="66"/>
      <c r="D8" s="70"/>
      <c r="E8" s="17">
        <v>232</v>
      </c>
      <c r="F8" s="21" t="s">
        <v>20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72"/>
    </row>
    <row r="9" spans="1:22" s="16" customFormat="1" ht="33" customHeight="1" x14ac:dyDescent="0.25">
      <c r="A9" s="92">
        <v>2</v>
      </c>
      <c r="B9" s="67"/>
      <c r="C9" s="67">
        <v>2594630</v>
      </c>
      <c r="D9" s="69" t="s">
        <v>35</v>
      </c>
      <c r="E9" s="9">
        <v>111</v>
      </c>
      <c r="F9" s="22" t="s">
        <v>18</v>
      </c>
      <c r="G9" s="29">
        <v>1200000</v>
      </c>
      <c r="H9" s="29">
        <v>1200000</v>
      </c>
      <c r="I9" s="29">
        <v>1200000</v>
      </c>
      <c r="J9" s="29">
        <v>1200000</v>
      </c>
      <c r="K9" s="29">
        <v>1200000</v>
      </c>
      <c r="L9" s="29">
        <v>1200000</v>
      </c>
      <c r="M9" s="29">
        <v>1200000</v>
      </c>
      <c r="N9" s="29">
        <v>1200000</v>
      </c>
      <c r="O9" s="29"/>
      <c r="P9" s="29"/>
      <c r="Q9" s="29"/>
      <c r="R9" s="29"/>
      <c r="S9" s="33">
        <f t="shared" si="5"/>
        <v>9600000</v>
      </c>
      <c r="T9" s="30">
        <v>1200000</v>
      </c>
      <c r="U9" s="71">
        <f>S9+T9</f>
        <v>10800000</v>
      </c>
    </row>
    <row r="10" spans="1:22" ht="33" customHeight="1" x14ac:dyDescent="0.25">
      <c r="A10" s="93"/>
      <c r="B10" s="77"/>
      <c r="C10" s="77"/>
      <c r="D10" s="78"/>
      <c r="E10" s="5">
        <v>113</v>
      </c>
      <c r="F10" s="11" t="s">
        <v>19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79"/>
    </row>
    <row r="11" spans="1:22" ht="33" customHeight="1" x14ac:dyDescent="0.25">
      <c r="A11" s="93"/>
      <c r="B11" s="77"/>
      <c r="C11" s="77"/>
      <c r="D11" s="78"/>
      <c r="E11" s="5">
        <v>131</v>
      </c>
      <c r="F11" s="11" t="s">
        <v>25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79"/>
    </row>
    <row r="12" spans="1:22" ht="33" customHeight="1" x14ac:dyDescent="0.25">
      <c r="A12" s="93"/>
      <c r="B12" s="77"/>
      <c r="C12" s="77"/>
      <c r="D12" s="78"/>
      <c r="E12" s="1">
        <v>133</v>
      </c>
      <c r="F12" s="20" t="s">
        <v>21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79"/>
    </row>
    <row r="13" spans="1:22" ht="33" customHeight="1" thickBot="1" x14ac:dyDescent="0.3">
      <c r="A13" s="93"/>
      <c r="B13" s="77"/>
      <c r="C13" s="77"/>
      <c r="D13" s="78"/>
      <c r="E13" s="8">
        <v>232</v>
      </c>
      <c r="F13" s="23" t="s">
        <v>20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72"/>
    </row>
    <row r="14" spans="1:22" ht="33" customHeight="1" x14ac:dyDescent="0.25">
      <c r="A14" s="65">
        <v>3</v>
      </c>
      <c r="B14" s="97"/>
      <c r="C14" s="97">
        <v>3785310</v>
      </c>
      <c r="D14" s="94" t="s">
        <v>36</v>
      </c>
      <c r="E14" s="10">
        <v>111</v>
      </c>
      <c r="F14" s="11" t="s">
        <v>18</v>
      </c>
      <c r="G14" s="29">
        <v>2400000</v>
      </c>
      <c r="H14" s="29">
        <v>2400000</v>
      </c>
      <c r="I14" s="29">
        <v>2400000</v>
      </c>
      <c r="J14" s="29">
        <v>2400000</v>
      </c>
      <c r="K14" s="29">
        <v>2400000</v>
      </c>
      <c r="L14" s="29">
        <v>2400000</v>
      </c>
      <c r="M14" s="29">
        <v>2400000</v>
      </c>
      <c r="N14" s="29">
        <v>2400000</v>
      </c>
      <c r="O14" s="29"/>
      <c r="P14" s="29"/>
      <c r="Q14" s="29"/>
      <c r="R14" s="29"/>
      <c r="S14" s="53">
        <f t="shared" si="5"/>
        <v>19200000</v>
      </c>
      <c r="T14" s="46">
        <v>2400000</v>
      </c>
      <c r="U14" s="71">
        <f>S14+T14</f>
        <v>21600000</v>
      </c>
    </row>
    <row r="15" spans="1:22" ht="33" customHeight="1" x14ac:dyDescent="0.25">
      <c r="A15" s="76"/>
      <c r="B15" s="98"/>
      <c r="C15" s="98"/>
      <c r="D15" s="95"/>
      <c r="E15" s="10">
        <v>113</v>
      </c>
      <c r="F15" s="11" t="s">
        <v>19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62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100"/>
    </row>
    <row r="16" spans="1:22" ht="33" customHeight="1" x14ac:dyDescent="0.25">
      <c r="A16" s="76"/>
      <c r="B16" s="98"/>
      <c r="C16" s="98"/>
      <c r="D16" s="95"/>
      <c r="E16" s="10">
        <v>133</v>
      </c>
      <c r="F16" s="11" t="s">
        <v>21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79"/>
    </row>
    <row r="17" spans="1:21" ht="33" customHeight="1" thickBot="1" x14ac:dyDescent="0.3">
      <c r="A17" s="66"/>
      <c r="B17" s="99"/>
      <c r="C17" s="99"/>
      <c r="D17" s="96"/>
      <c r="E17" s="12">
        <v>232</v>
      </c>
      <c r="F17" s="24" t="s">
        <v>20</v>
      </c>
      <c r="G17" s="27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72"/>
    </row>
    <row r="18" spans="1:21" ht="33" customHeight="1" x14ac:dyDescent="0.25">
      <c r="A18" s="65">
        <v>4</v>
      </c>
      <c r="B18" s="86"/>
      <c r="C18" s="67">
        <v>1585217</v>
      </c>
      <c r="D18" s="89" t="s">
        <v>37</v>
      </c>
      <c r="E18" s="5">
        <v>111</v>
      </c>
      <c r="F18" s="11" t="s">
        <v>18</v>
      </c>
      <c r="G18" s="29">
        <v>700000</v>
      </c>
      <c r="H18" s="31">
        <v>700000</v>
      </c>
      <c r="I18" s="31">
        <v>700000</v>
      </c>
      <c r="J18" s="31">
        <v>700000</v>
      </c>
      <c r="K18" s="31">
        <v>700000</v>
      </c>
      <c r="L18" s="31">
        <v>700000</v>
      </c>
      <c r="M18" s="31">
        <v>700000</v>
      </c>
      <c r="N18" s="31">
        <v>700000</v>
      </c>
      <c r="O18" s="31">
        <v>700000</v>
      </c>
      <c r="P18" s="31">
        <v>700000</v>
      </c>
      <c r="Q18" s="31">
        <v>700000</v>
      </c>
      <c r="R18" s="31"/>
      <c r="S18" s="33">
        <f>SUM(G18:R18)</f>
        <v>7700000</v>
      </c>
      <c r="T18" s="30">
        <v>700000</v>
      </c>
      <c r="U18" s="71">
        <f>S18+T18</f>
        <v>8400000</v>
      </c>
    </row>
    <row r="19" spans="1:21" ht="33" customHeight="1" x14ac:dyDescent="0.25">
      <c r="A19" s="76"/>
      <c r="B19" s="87"/>
      <c r="C19" s="77"/>
      <c r="D19" s="90"/>
      <c r="E19" s="5">
        <v>113</v>
      </c>
      <c r="F19" s="11" t="s">
        <v>19</v>
      </c>
      <c r="G19" s="25" t="s">
        <v>30</v>
      </c>
      <c r="H19" s="25" t="s">
        <v>30</v>
      </c>
      <c r="I19" s="25" t="s">
        <v>30</v>
      </c>
      <c r="J19" s="25" t="s">
        <v>30</v>
      </c>
      <c r="K19" s="25" t="s">
        <v>30</v>
      </c>
      <c r="L19" s="25" t="s">
        <v>30</v>
      </c>
      <c r="M19" s="25" t="s">
        <v>30</v>
      </c>
      <c r="N19" s="25" t="s">
        <v>30</v>
      </c>
      <c r="O19" s="25" t="s">
        <v>30</v>
      </c>
      <c r="P19" s="25" t="s">
        <v>30</v>
      </c>
      <c r="Q19" s="25" t="s">
        <v>30</v>
      </c>
      <c r="R19" s="25">
        <f>R1</f>
        <v>0</v>
      </c>
      <c r="S19" s="25"/>
      <c r="T19" s="25" t="s">
        <v>30</v>
      </c>
      <c r="U19" s="79"/>
    </row>
    <row r="20" spans="1:21" ht="33" customHeight="1" x14ac:dyDescent="0.25">
      <c r="A20" s="76"/>
      <c r="B20" s="87"/>
      <c r="C20" s="77"/>
      <c r="D20" s="90"/>
      <c r="E20" s="5">
        <v>131</v>
      </c>
      <c r="F20" s="11" t="s">
        <v>25</v>
      </c>
      <c r="G20" s="25" t="s">
        <v>30</v>
      </c>
      <c r="H20" s="25" t="s">
        <v>30</v>
      </c>
      <c r="I20" s="25" t="s">
        <v>30</v>
      </c>
      <c r="J20" s="25" t="s">
        <v>30</v>
      </c>
      <c r="K20" s="25" t="s">
        <v>30</v>
      </c>
      <c r="L20" s="25" t="s">
        <v>30</v>
      </c>
      <c r="M20" s="25" t="s">
        <v>30</v>
      </c>
      <c r="N20" s="25" t="s">
        <v>30</v>
      </c>
      <c r="O20" s="25" t="s">
        <v>30</v>
      </c>
      <c r="P20" s="25" t="s">
        <v>30</v>
      </c>
      <c r="Q20" s="25" t="s">
        <v>30</v>
      </c>
      <c r="R20" s="25" t="s">
        <v>30</v>
      </c>
      <c r="S20" s="25" t="s">
        <v>30</v>
      </c>
      <c r="T20" s="25" t="s">
        <v>30</v>
      </c>
      <c r="U20" s="79"/>
    </row>
    <row r="21" spans="1:21" ht="33" customHeight="1" x14ac:dyDescent="0.25">
      <c r="A21" s="76"/>
      <c r="B21" s="87"/>
      <c r="C21" s="77"/>
      <c r="D21" s="90"/>
      <c r="E21" s="5">
        <v>133</v>
      </c>
      <c r="F21" s="11" t="s">
        <v>21</v>
      </c>
      <c r="G21" s="25" t="s">
        <v>30</v>
      </c>
      <c r="H21" s="25" t="s">
        <v>30</v>
      </c>
      <c r="I21" s="25" t="s">
        <v>30</v>
      </c>
      <c r="J21" s="25" t="s">
        <v>30</v>
      </c>
      <c r="K21" s="25" t="s">
        <v>30</v>
      </c>
      <c r="L21" s="25" t="s">
        <v>30</v>
      </c>
      <c r="M21" s="25" t="s">
        <v>30</v>
      </c>
      <c r="N21" s="25" t="s">
        <v>30</v>
      </c>
      <c r="O21" s="25" t="s">
        <v>30</v>
      </c>
      <c r="P21" s="25" t="s">
        <v>30</v>
      </c>
      <c r="Q21" s="25" t="s">
        <v>30</v>
      </c>
      <c r="R21" s="25" t="s">
        <v>30</v>
      </c>
      <c r="S21" s="25" t="s">
        <v>30</v>
      </c>
      <c r="T21" s="25" t="s">
        <v>30</v>
      </c>
      <c r="U21" s="79"/>
    </row>
    <row r="22" spans="1:21" ht="33" customHeight="1" thickBot="1" x14ac:dyDescent="0.3">
      <c r="A22" s="66"/>
      <c r="B22" s="88"/>
      <c r="C22" s="68"/>
      <c r="D22" s="91"/>
      <c r="E22" s="6">
        <v>232</v>
      </c>
      <c r="F22" s="24" t="s">
        <v>20</v>
      </c>
      <c r="G22" s="27" t="s">
        <v>30</v>
      </c>
      <c r="H22" s="27" t="s">
        <v>30</v>
      </c>
      <c r="I22" s="27" t="s">
        <v>30</v>
      </c>
      <c r="J22" s="27" t="s">
        <v>30</v>
      </c>
      <c r="K22" s="27" t="s">
        <v>30</v>
      </c>
      <c r="L22" s="27" t="s">
        <v>30</v>
      </c>
      <c r="M22" s="27" t="s">
        <v>30</v>
      </c>
      <c r="N22" s="27" t="s">
        <v>30</v>
      </c>
      <c r="O22" s="27" t="s">
        <v>30</v>
      </c>
      <c r="P22" s="27" t="s">
        <v>30</v>
      </c>
      <c r="Q22" s="27" t="s">
        <v>30</v>
      </c>
      <c r="R22" s="27" t="s">
        <v>30</v>
      </c>
      <c r="S22" s="27" t="s">
        <v>30</v>
      </c>
      <c r="T22" s="27" t="s">
        <v>30</v>
      </c>
      <c r="U22" s="72"/>
    </row>
    <row r="23" spans="1:21" ht="33" customHeight="1" x14ac:dyDescent="0.25">
      <c r="A23" s="65">
        <v>5</v>
      </c>
      <c r="B23" s="86"/>
      <c r="C23" s="67">
        <v>1167095</v>
      </c>
      <c r="D23" s="89" t="s">
        <v>38</v>
      </c>
      <c r="E23" s="7">
        <v>144</v>
      </c>
      <c r="F23" s="11" t="s">
        <v>28</v>
      </c>
      <c r="G23" s="29">
        <v>1100000</v>
      </c>
      <c r="H23" s="29">
        <v>1100000</v>
      </c>
      <c r="I23" s="29">
        <v>1100000</v>
      </c>
      <c r="J23" s="29">
        <v>1100000</v>
      </c>
      <c r="K23" s="29">
        <v>1100000</v>
      </c>
      <c r="L23" s="29">
        <v>1100000</v>
      </c>
      <c r="M23" s="29">
        <v>1100000</v>
      </c>
      <c r="N23" s="29">
        <v>1100000</v>
      </c>
      <c r="O23" s="29"/>
      <c r="P23" s="29"/>
      <c r="Q23" s="29"/>
      <c r="R23" s="29"/>
      <c r="S23" s="33">
        <f t="shared" si="5"/>
        <v>8800000</v>
      </c>
      <c r="T23" s="30">
        <v>1100000</v>
      </c>
      <c r="U23" s="71">
        <f>SUM(S23:T28)</f>
        <v>9900000</v>
      </c>
    </row>
    <row r="24" spans="1:21" ht="33" customHeight="1" x14ac:dyDescent="0.25">
      <c r="A24" s="76"/>
      <c r="B24" s="87"/>
      <c r="C24" s="77"/>
      <c r="D24" s="90"/>
      <c r="E24" s="5">
        <v>144</v>
      </c>
      <c r="F24" s="11" t="s">
        <v>25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/>
      <c r="O24" s="25">
        <v>0</v>
      </c>
      <c r="P24" s="25">
        <v>0</v>
      </c>
      <c r="Q24" s="25">
        <v>0</v>
      </c>
      <c r="R24" s="25">
        <v>0</v>
      </c>
      <c r="S24" s="33">
        <f t="shared" si="5"/>
        <v>0</v>
      </c>
      <c r="T24" s="30">
        <f>S24/12</f>
        <v>0</v>
      </c>
      <c r="U24" s="79"/>
    </row>
    <row r="25" spans="1:21" ht="33" customHeight="1" x14ac:dyDescent="0.25">
      <c r="A25" s="76"/>
      <c r="B25" s="87"/>
      <c r="C25" s="77"/>
      <c r="D25" s="90"/>
      <c r="E25" s="5">
        <v>144</v>
      </c>
      <c r="F25" s="11" t="s">
        <v>21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/>
      <c r="O25" s="25">
        <v>0</v>
      </c>
      <c r="P25" s="25">
        <v>0</v>
      </c>
      <c r="Q25" s="25">
        <v>0</v>
      </c>
      <c r="R25" s="25">
        <v>0</v>
      </c>
      <c r="S25" s="33">
        <f t="shared" si="5"/>
        <v>0</v>
      </c>
      <c r="T25" s="30">
        <f>S25/12</f>
        <v>0</v>
      </c>
      <c r="U25" s="79"/>
    </row>
    <row r="26" spans="1:21" ht="33" customHeight="1" x14ac:dyDescent="0.25">
      <c r="A26" s="76"/>
      <c r="B26" s="87"/>
      <c r="C26" s="77"/>
      <c r="D26" s="90"/>
      <c r="E26" s="5">
        <v>123</v>
      </c>
      <c r="F26" s="11" t="s">
        <v>23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/>
      <c r="O26" s="25">
        <v>0</v>
      </c>
      <c r="P26" s="25">
        <v>0</v>
      </c>
      <c r="Q26" s="25">
        <v>0</v>
      </c>
      <c r="R26" s="25">
        <v>0</v>
      </c>
      <c r="S26" s="33">
        <f t="shared" si="5"/>
        <v>0</v>
      </c>
      <c r="T26" s="30">
        <f>S26/12</f>
        <v>0</v>
      </c>
      <c r="U26" s="79"/>
    </row>
    <row r="27" spans="1:21" ht="33" customHeight="1" x14ac:dyDescent="0.25">
      <c r="A27" s="76"/>
      <c r="B27" s="87"/>
      <c r="C27" s="77"/>
      <c r="D27" s="90"/>
      <c r="E27" s="2">
        <v>125</v>
      </c>
      <c r="F27" s="25" t="s">
        <v>27</v>
      </c>
      <c r="G27" s="25"/>
      <c r="H27" s="2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33"/>
      <c r="T27" s="46"/>
      <c r="U27" s="79"/>
    </row>
    <row r="28" spans="1:21" ht="33" customHeight="1" thickBot="1" x14ac:dyDescent="0.3">
      <c r="A28" s="66"/>
      <c r="B28" s="88"/>
      <c r="C28" s="68"/>
      <c r="D28" s="91"/>
      <c r="E28" s="6">
        <v>232</v>
      </c>
      <c r="F28" s="24" t="s">
        <v>20</v>
      </c>
      <c r="G28" s="34"/>
      <c r="H28" s="35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/>
      <c r="O28" s="27"/>
      <c r="P28" s="27">
        <v>0</v>
      </c>
      <c r="Q28" s="27">
        <v>0</v>
      </c>
      <c r="R28" s="27">
        <v>0</v>
      </c>
      <c r="S28" s="27">
        <f t="shared" si="5"/>
        <v>0</v>
      </c>
      <c r="T28" s="27">
        <v>0</v>
      </c>
      <c r="U28" s="72"/>
    </row>
    <row r="29" spans="1:21" ht="33" customHeight="1" x14ac:dyDescent="0.25">
      <c r="A29" s="65">
        <v>6</v>
      </c>
      <c r="B29" s="65"/>
      <c r="C29" s="67">
        <v>3294794</v>
      </c>
      <c r="D29" s="94" t="s">
        <v>59</v>
      </c>
      <c r="E29" s="7">
        <v>144</v>
      </c>
      <c r="F29" s="11" t="s">
        <v>28</v>
      </c>
      <c r="G29" s="33">
        <v>2700000</v>
      </c>
      <c r="H29" s="33">
        <v>2700000</v>
      </c>
      <c r="I29" s="33">
        <v>2700000</v>
      </c>
      <c r="J29" s="33">
        <v>2700000</v>
      </c>
      <c r="K29" s="33">
        <v>2700000</v>
      </c>
      <c r="L29" s="33">
        <v>2700000</v>
      </c>
      <c r="M29" s="33">
        <v>2700000</v>
      </c>
      <c r="N29" s="33">
        <v>2700000</v>
      </c>
      <c r="O29" s="33">
        <v>2700000</v>
      </c>
      <c r="P29" s="33">
        <v>2700000</v>
      </c>
      <c r="Q29" s="33">
        <v>2700000</v>
      </c>
      <c r="R29" s="33">
        <v>2700000</v>
      </c>
      <c r="S29" s="33">
        <f t="shared" si="5"/>
        <v>32400000</v>
      </c>
      <c r="T29" s="30">
        <v>2700000</v>
      </c>
      <c r="U29" s="71">
        <f>SUM(S29:T34)</f>
        <v>35100000</v>
      </c>
    </row>
    <row r="30" spans="1:21" ht="33" customHeight="1" x14ac:dyDescent="0.25">
      <c r="A30" s="76"/>
      <c r="B30" s="76"/>
      <c r="C30" s="77"/>
      <c r="D30" s="95"/>
      <c r="E30" s="5">
        <v>144</v>
      </c>
      <c r="F30" s="11" t="s">
        <v>25</v>
      </c>
      <c r="G30" s="33">
        <v>0</v>
      </c>
      <c r="H30" s="33" t="s">
        <v>30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/>
      <c r="O30" s="33">
        <v>0</v>
      </c>
      <c r="P30" s="33">
        <v>0</v>
      </c>
      <c r="Q30" s="33">
        <v>0</v>
      </c>
      <c r="R30" s="33">
        <v>0</v>
      </c>
      <c r="S30" s="33">
        <f t="shared" si="5"/>
        <v>0</v>
      </c>
      <c r="T30" s="26"/>
      <c r="U30" s="79"/>
    </row>
    <row r="31" spans="1:21" ht="33" customHeight="1" x14ac:dyDescent="0.25">
      <c r="A31" s="76"/>
      <c r="B31" s="76"/>
      <c r="C31" s="77"/>
      <c r="D31" s="95"/>
      <c r="E31" s="5">
        <v>144</v>
      </c>
      <c r="F31" s="11" t="s">
        <v>21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/>
      <c r="O31" s="25">
        <v>0</v>
      </c>
      <c r="P31" s="25">
        <v>0</v>
      </c>
      <c r="Q31" s="25">
        <v>0</v>
      </c>
      <c r="R31" s="25">
        <v>0</v>
      </c>
      <c r="S31" s="33">
        <f t="shared" si="5"/>
        <v>0</v>
      </c>
      <c r="T31" s="26">
        <f>S31/12</f>
        <v>0</v>
      </c>
      <c r="U31" s="79"/>
    </row>
    <row r="32" spans="1:21" ht="33" customHeight="1" x14ac:dyDescent="0.25">
      <c r="A32" s="76"/>
      <c r="B32" s="76"/>
      <c r="C32" s="77"/>
      <c r="D32" s="95"/>
      <c r="E32" s="5">
        <v>123</v>
      </c>
      <c r="F32" s="11" t="s">
        <v>23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/>
      <c r="O32" s="37">
        <v>0</v>
      </c>
      <c r="P32" s="37">
        <v>0</v>
      </c>
      <c r="Q32" s="37">
        <v>0</v>
      </c>
      <c r="R32" s="37">
        <v>0</v>
      </c>
      <c r="S32" s="33">
        <f t="shared" si="5"/>
        <v>0</v>
      </c>
      <c r="T32" s="26">
        <f>S32/12</f>
        <v>0</v>
      </c>
      <c r="U32" s="79"/>
    </row>
    <row r="33" spans="1:21" ht="33" customHeight="1" x14ac:dyDescent="0.25">
      <c r="A33" s="76"/>
      <c r="B33" s="76"/>
      <c r="C33" s="77"/>
      <c r="D33" s="95"/>
      <c r="E33" s="5">
        <v>125</v>
      </c>
      <c r="F33" s="11" t="s">
        <v>27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 t="s">
        <v>31</v>
      </c>
      <c r="N33" s="38"/>
      <c r="O33" s="38">
        <v>0</v>
      </c>
      <c r="P33" s="38">
        <v>0</v>
      </c>
      <c r="Q33" s="38">
        <v>0</v>
      </c>
      <c r="R33" s="38">
        <v>0</v>
      </c>
      <c r="S33" s="33">
        <f t="shared" si="5"/>
        <v>0</v>
      </c>
      <c r="T33" s="26">
        <f>S33/12</f>
        <v>0</v>
      </c>
      <c r="U33" s="79"/>
    </row>
    <row r="34" spans="1:21" ht="33" customHeight="1" thickBot="1" x14ac:dyDescent="0.3">
      <c r="A34" s="66"/>
      <c r="B34" s="66"/>
      <c r="C34" s="68"/>
      <c r="D34" s="96"/>
      <c r="E34" s="4">
        <v>232</v>
      </c>
      <c r="F34" s="23" t="s">
        <v>20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/>
      <c r="M34" s="36">
        <v>0</v>
      </c>
      <c r="N34" s="36"/>
      <c r="O34" s="36">
        <v>0</v>
      </c>
      <c r="P34" s="36"/>
      <c r="Q34" s="36">
        <v>0</v>
      </c>
      <c r="R34" s="36">
        <v>0</v>
      </c>
      <c r="S34" s="27">
        <f t="shared" si="5"/>
        <v>0</v>
      </c>
      <c r="T34" s="28">
        <v>0</v>
      </c>
      <c r="U34" s="72"/>
    </row>
    <row r="35" spans="1:21" ht="33" customHeight="1" x14ac:dyDescent="0.25">
      <c r="A35" s="65">
        <v>7</v>
      </c>
      <c r="B35" s="65"/>
      <c r="C35" s="67">
        <v>1521025</v>
      </c>
      <c r="D35" s="69" t="s">
        <v>39</v>
      </c>
      <c r="E35" s="47">
        <v>144</v>
      </c>
      <c r="F35" s="11" t="s">
        <v>28</v>
      </c>
      <c r="G35" s="33">
        <v>2300000</v>
      </c>
      <c r="H35" s="33">
        <v>2300000</v>
      </c>
      <c r="I35" s="33">
        <v>2300000</v>
      </c>
      <c r="J35" s="33">
        <v>2300000</v>
      </c>
      <c r="K35" s="33">
        <v>2300000</v>
      </c>
      <c r="L35" s="33">
        <v>2300000</v>
      </c>
      <c r="M35" s="33">
        <v>2300000</v>
      </c>
      <c r="N35" s="33">
        <v>2300000</v>
      </c>
      <c r="O35" s="33"/>
      <c r="P35" s="33"/>
      <c r="Q35" s="33"/>
      <c r="R35" s="33"/>
      <c r="S35" s="33">
        <f t="shared" si="5"/>
        <v>18400000</v>
      </c>
      <c r="T35" s="30">
        <v>2300000</v>
      </c>
      <c r="U35" s="71">
        <f>SUM(S35:T40)</f>
        <v>20700000</v>
      </c>
    </row>
    <row r="36" spans="1:21" ht="33" customHeight="1" x14ac:dyDescent="0.25">
      <c r="A36" s="76"/>
      <c r="B36" s="76"/>
      <c r="C36" s="77"/>
      <c r="D36" s="78"/>
      <c r="E36" s="5">
        <v>144</v>
      </c>
      <c r="F36" s="11" t="s">
        <v>25</v>
      </c>
      <c r="G36" s="33">
        <v>0</v>
      </c>
      <c r="H36" s="33" t="s">
        <v>30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/>
      <c r="O36" s="33">
        <v>0</v>
      </c>
      <c r="P36" s="33">
        <v>0</v>
      </c>
      <c r="Q36" s="33">
        <v>0</v>
      </c>
      <c r="R36" s="33">
        <v>0</v>
      </c>
      <c r="S36" s="33">
        <f t="shared" si="5"/>
        <v>0</v>
      </c>
      <c r="T36" s="26"/>
      <c r="U36" s="79"/>
    </row>
    <row r="37" spans="1:21" ht="33" customHeight="1" x14ac:dyDescent="0.25">
      <c r="A37" s="76"/>
      <c r="B37" s="76"/>
      <c r="C37" s="77"/>
      <c r="D37" s="78"/>
      <c r="E37" s="5">
        <v>144</v>
      </c>
      <c r="F37" s="11" t="s">
        <v>21</v>
      </c>
      <c r="G37" s="25" t="s">
        <v>31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/>
      <c r="O37" s="25">
        <v>0</v>
      </c>
      <c r="P37" s="25">
        <v>0</v>
      </c>
      <c r="Q37" s="25">
        <v>0</v>
      </c>
      <c r="R37" s="25">
        <v>0</v>
      </c>
      <c r="S37" s="33">
        <f t="shared" si="5"/>
        <v>0</v>
      </c>
      <c r="T37" s="26"/>
      <c r="U37" s="79"/>
    </row>
    <row r="38" spans="1:21" ht="33" customHeight="1" x14ac:dyDescent="0.25">
      <c r="A38" s="76"/>
      <c r="B38" s="76"/>
      <c r="C38" s="77"/>
      <c r="D38" s="78"/>
      <c r="E38" s="5">
        <v>123</v>
      </c>
      <c r="F38" s="11" t="s">
        <v>23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/>
      <c r="O38" s="37">
        <v>0</v>
      </c>
      <c r="P38" s="37">
        <v>0</v>
      </c>
      <c r="Q38" s="37">
        <v>0</v>
      </c>
      <c r="R38" s="37">
        <v>0</v>
      </c>
      <c r="S38" s="33">
        <f t="shared" si="5"/>
        <v>0</v>
      </c>
      <c r="T38" s="26">
        <f>S38/12</f>
        <v>0</v>
      </c>
      <c r="U38" s="79"/>
    </row>
    <row r="39" spans="1:21" ht="33" customHeight="1" x14ac:dyDescent="0.25">
      <c r="A39" s="76"/>
      <c r="B39" s="76"/>
      <c r="C39" s="77"/>
      <c r="D39" s="78"/>
      <c r="E39" s="5">
        <v>125</v>
      </c>
      <c r="F39" s="11" t="s">
        <v>27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/>
      <c r="O39" s="38">
        <v>0</v>
      </c>
      <c r="P39" s="38">
        <v>0</v>
      </c>
      <c r="Q39" s="38">
        <v>0</v>
      </c>
      <c r="R39" s="38">
        <v>0</v>
      </c>
      <c r="S39" s="33">
        <f t="shared" si="5"/>
        <v>0</v>
      </c>
      <c r="T39" s="26">
        <f>S39/12</f>
        <v>0</v>
      </c>
      <c r="U39" s="79"/>
    </row>
    <row r="40" spans="1:21" ht="33" customHeight="1" thickBot="1" x14ac:dyDescent="0.3">
      <c r="A40" s="66"/>
      <c r="B40" s="66"/>
      <c r="C40" s="68"/>
      <c r="D40" s="70"/>
      <c r="E40" s="4">
        <v>232</v>
      </c>
      <c r="F40" s="23" t="s">
        <v>20</v>
      </c>
      <c r="G40" s="36"/>
      <c r="H40" s="36">
        <v>0</v>
      </c>
      <c r="I40" s="36"/>
      <c r="J40" s="36">
        <v>0</v>
      </c>
      <c r="K40" s="36"/>
      <c r="L40" s="36">
        <v>0</v>
      </c>
      <c r="M40" s="36">
        <v>0</v>
      </c>
      <c r="N40" s="36"/>
      <c r="O40" s="36"/>
      <c r="P40" s="36">
        <v>0</v>
      </c>
      <c r="Q40" s="36">
        <v>0</v>
      </c>
      <c r="R40" s="36">
        <v>0</v>
      </c>
      <c r="S40" s="27">
        <f t="shared" si="5"/>
        <v>0</v>
      </c>
      <c r="T40" s="28">
        <v>0</v>
      </c>
      <c r="U40" s="72"/>
    </row>
    <row r="41" spans="1:21" ht="33" customHeight="1" x14ac:dyDescent="0.25">
      <c r="A41" s="65">
        <v>8</v>
      </c>
      <c r="B41" s="65"/>
      <c r="C41" s="67">
        <v>1499029</v>
      </c>
      <c r="D41" s="69" t="s">
        <v>40</v>
      </c>
      <c r="E41" s="7">
        <v>144</v>
      </c>
      <c r="F41" s="11" t="s">
        <v>28</v>
      </c>
      <c r="G41" s="33">
        <v>1400000</v>
      </c>
      <c r="H41" s="33">
        <v>1400000</v>
      </c>
      <c r="I41" s="33">
        <v>1400000</v>
      </c>
      <c r="J41" s="33">
        <v>1400000</v>
      </c>
      <c r="K41" s="33">
        <v>1400000</v>
      </c>
      <c r="L41" s="33">
        <v>1400000</v>
      </c>
      <c r="M41" s="33">
        <v>1400000</v>
      </c>
      <c r="N41" s="33">
        <v>1400000</v>
      </c>
      <c r="O41" s="33"/>
      <c r="P41" s="33"/>
      <c r="Q41" s="33"/>
      <c r="R41" s="33"/>
      <c r="S41" s="33">
        <f t="shared" si="5"/>
        <v>11200000</v>
      </c>
      <c r="T41" s="30">
        <v>1400000</v>
      </c>
      <c r="U41" s="71">
        <f>SUM(S41:T46)</f>
        <v>12600000</v>
      </c>
    </row>
    <row r="42" spans="1:21" ht="33" customHeight="1" x14ac:dyDescent="0.25">
      <c r="A42" s="76"/>
      <c r="B42" s="76"/>
      <c r="C42" s="77"/>
      <c r="D42" s="78"/>
      <c r="E42" s="5">
        <v>144</v>
      </c>
      <c r="F42" s="11" t="s">
        <v>25</v>
      </c>
      <c r="G42" s="33">
        <v>0</v>
      </c>
      <c r="H42" s="33" t="s">
        <v>30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/>
      <c r="O42" s="33">
        <v>0</v>
      </c>
      <c r="P42" s="33">
        <v>0</v>
      </c>
      <c r="Q42" s="33">
        <v>0</v>
      </c>
      <c r="R42" s="33">
        <v>0</v>
      </c>
      <c r="S42" s="33">
        <f t="shared" si="5"/>
        <v>0</v>
      </c>
      <c r="T42" s="26"/>
      <c r="U42" s="79"/>
    </row>
    <row r="43" spans="1:21" ht="33" customHeight="1" x14ac:dyDescent="0.25">
      <c r="A43" s="76"/>
      <c r="B43" s="76"/>
      <c r="C43" s="77"/>
      <c r="D43" s="78"/>
      <c r="E43" s="5">
        <v>144</v>
      </c>
      <c r="F43" s="11" t="s">
        <v>21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/>
      <c r="O43" s="25">
        <v>0</v>
      </c>
      <c r="P43" s="25">
        <v>0</v>
      </c>
      <c r="Q43" s="25">
        <v>0</v>
      </c>
      <c r="R43" s="25">
        <v>0</v>
      </c>
      <c r="S43" s="33">
        <f t="shared" si="5"/>
        <v>0</v>
      </c>
      <c r="T43" s="26">
        <f>S43/12</f>
        <v>0</v>
      </c>
      <c r="U43" s="79"/>
    </row>
    <row r="44" spans="1:21" ht="33" customHeight="1" x14ac:dyDescent="0.25">
      <c r="A44" s="76"/>
      <c r="B44" s="76"/>
      <c r="C44" s="77"/>
      <c r="D44" s="78"/>
      <c r="E44" s="5">
        <v>123</v>
      </c>
      <c r="F44" s="11" t="s">
        <v>23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/>
      <c r="O44" s="37">
        <v>0</v>
      </c>
      <c r="P44" s="37">
        <v>0</v>
      </c>
      <c r="Q44" s="37">
        <v>0</v>
      </c>
      <c r="R44" s="37">
        <v>0</v>
      </c>
      <c r="S44" s="33">
        <f t="shared" si="5"/>
        <v>0</v>
      </c>
      <c r="T44" s="26">
        <f>S44/12</f>
        <v>0</v>
      </c>
      <c r="U44" s="79"/>
    </row>
    <row r="45" spans="1:21" ht="33" customHeight="1" x14ac:dyDescent="0.25">
      <c r="A45" s="76"/>
      <c r="B45" s="76"/>
      <c r="C45" s="77"/>
      <c r="D45" s="78"/>
      <c r="E45" s="5">
        <v>125</v>
      </c>
      <c r="F45" s="11" t="s">
        <v>27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/>
      <c r="O45" s="38">
        <v>0</v>
      </c>
      <c r="P45" s="38">
        <v>0</v>
      </c>
      <c r="Q45" s="38">
        <v>0</v>
      </c>
      <c r="R45" s="38">
        <v>0</v>
      </c>
      <c r="S45" s="33">
        <f t="shared" si="5"/>
        <v>0</v>
      </c>
      <c r="T45" s="26">
        <f>S45/12</f>
        <v>0</v>
      </c>
      <c r="U45" s="79"/>
    </row>
    <row r="46" spans="1:21" ht="33" customHeight="1" thickBot="1" x14ac:dyDescent="0.3">
      <c r="A46" s="66"/>
      <c r="B46" s="66"/>
      <c r="C46" s="68"/>
      <c r="D46" s="70"/>
      <c r="E46" s="4">
        <v>232</v>
      </c>
      <c r="F46" s="23" t="s">
        <v>20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/>
      <c r="O46" s="36">
        <v>0</v>
      </c>
      <c r="P46" s="36">
        <v>0</v>
      </c>
      <c r="Q46" s="36">
        <v>0</v>
      </c>
      <c r="R46" s="36">
        <v>0</v>
      </c>
      <c r="S46" s="27">
        <f t="shared" si="5"/>
        <v>0</v>
      </c>
      <c r="T46" s="28">
        <v>0</v>
      </c>
      <c r="U46" s="72"/>
    </row>
    <row r="47" spans="1:21" ht="33" customHeight="1" x14ac:dyDescent="0.25">
      <c r="A47" s="65">
        <v>9</v>
      </c>
      <c r="B47" s="65"/>
      <c r="C47" s="67">
        <v>5220759</v>
      </c>
      <c r="D47" s="69" t="s">
        <v>61</v>
      </c>
      <c r="E47" s="7">
        <v>144</v>
      </c>
      <c r="F47" s="11" t="s">
        <v>28</v>
      </c>
      <c r="G47" s="33">
        <v>2600000</v>
      </c>
      <c r="H47" s="33">
        <v>2600000</v>
      </c>
      <c r="I47" s="33">
        <v>2600000</v>
      </c>
      <c r="J47" s="33">
        <v>2600000</v>
      </c>
      <c r="K47" s="33">
        <v>2600000</v>
      </c>
      <c r="L47" s="33">
        <v>2600000</v>
      </c>
      <c r="M47" s="33">
        <v>2600000</v>
      </c>
      <c r="N47" s="33">
        <v>2600000</v>
      </c>
      <c r="O47" s="33">
        <v>2600000</v>
      </c>
      <c r="P47" s="33"/>
      <c r="Q47" s="33"/>
      <c r="R47" s="33"/>
      <c r="S47" s="33">
        <f t="shared" si="5"/>
        <v>23400000</v>
      </c>
      <c r="T47" s="30">
        <v>2600000</v>
      </c>
      <c r="U47" s="71">
        <f>SUM(S47:T52)</f>
        <v>26000000</v>
      </c>
    </row>
    <row r="48" spans="1:21" ht="33" customHeight="1" x14ac:dyDescent="0.25">
      <c r="A48" s="76"/>
      <c r="B48" s="76"/>
      <c r="C48" s="77"/>
      <c r="D48" s="78"/>
      <c r="E48" s="5">
        <v>144</v>
      </c>
      <c r="F48" s="11" t="s">
        <v>25</v>
      </c>
      <c r="G48" s="33">
        <v>0</v>
      </c>
      <c r="H48" s="33" t="s">
        <v>30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/>
      <c r="O48" s="33">
        <v>0</v>
      </c>
      <c r="P48" s="33">
        <v>0</v>
      </c>
      <c r="Q48" s="33">
        <v>0</v>
      </c>
      <c r="R48" s="33">
        <v>0</v>
      </c>
      <c r="S48" s="33">
        <f t="shared" si="5"/>
        <v>0</v>
      </c>
      <c r="T48" s="26"/>
      <c r="U48" s="79"/>
    </row>
    <row r="49" spans="1:21" ht="33" customHeight="1" x14ac:dyDescent="0.25">
      <c r="A49" s="76"/>
      <c r="B49" s="76"/>
      <c r="C49" s="77"/>
      <c r="D49" s="78"/>
      <c r="E49" s="5">
        <v>144</v>
      </c>
      <c r="F49" s="11" t="s">
        <v>21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/>
      <c r="O49" s="25">
        <v>0</v>
      </c>
      <c r="P49" s="25">
        <v>0</v>
      </c>
      <c r="Q49" s="25">
        <v>0</v>
      </c>
      <c r="R49" s="25">
        <v>0</v>
      </c>
      <c r="S49" s="33">
        <f t="shared" si="5"/>
        <v>0</v>
      </c>
      <c r="T49" s="26">
        <f>S49/12</f>
        <v>0</v>
      </c>
      <c r="U49" s="79"/>
    </row>
    <row r="50" spans="1:21" ht="33" customHeight="1" x14ac:dyDescent="0.25">
      <c r="A50" s="76"/>
      <c r="B50" s="76"/>
      <c r="C50" s="77"/>
      <c r="D50" s="78"/>
      <c r="E50" s="5">
        <v>123</v>
      </c>
      <c r="F50" s="11" t="s">
        <v>23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/>
      <c r="O50" s="37">
        <v>0</v>
      </c>
      <c r="P50" s="37">
        <v>0</v>
      </c>
      <c r="Q50" s="37">
        <v>0</v>
      </c>
      <c r="R50" s="37">
        <v>0</v>
      </c>
      <c r="S50" s="33">
        <f t="shared" si="5"/>
        <v>0</v>
      </c>
      <c r="T50" s="26">
        <f>S50/12</f>
        <v>0</v>
      </c>
      <c r="U50" s="79"/>
    </row>
    <row r="51" spans="1:21" ht="33" customHeight="1" x14ac:dyDescent="0.25">
      <c r="A51" s="76"/>
      <c r="B51" s="76"/>
      <c r="C51" s="77"/>
      <c r="D51" s="78"/>
      <c r="E51" s="5">
        <v>125</v>
      </c>
      <c r="F51" s="11" t="s">
        <v>27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/>
      <c r="O51" s="38">
        <v>0</v>
      </c>
      <c r="P51" s="38">
        <v>0</v>
      </c>
      <c r="Q51" s="38">
        <v>0</v>
      </c>
      <c r="R51" s="38">
        <v>0</v>
      </c>
      <c r="S51" s="33">
        <f t="shared" si="5"/>
        <v>0</v>
      </c>
      <c r="T51" s="26">
        <f>S51/12</f>
        <v>0</v>
      </c>
      <c r="U51" s="79"/>
    </row>
    <row r="52" spans="1:21" ht="33" customHeight="1" thickBot="1" x14ac:dyDescent="0.3">
      <c r="A52" s="66"/>
      <c r="B52" s="66"/>
      <c r="C52" s="68"/>
      <c r="D52" s="70"/>
      <c r="E52" s="4">
        <v>232</v>
      </c>
      <c r="F52" s="23" t="s">
        <v>20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27">
        <f t="shared" si="5"/>
        <v>0</v>
      </c>
      <c r="T52" s="28">
        <f>S52/12</f>
        <v>0</v>
      </c>
      <c r="U52" s="72"/>
    </row>
    <row r="53" spans="1:21" ht="33" customHeight="1" x14ac:dyDescent="0.25">
      <c r="A53" s="65">
        <v>10</v>
      </c>
      <c r="B53" s="65"/>
      <c r="C53" s="67">
        <v>6275828</v>
      </c>
      <c r="D53" s="69" t="s">
        <v>62</v>
      </c>
      <c r="E53" s="7">
        <v>144</v>
      </c>
      <c r="F53" s="11" t="s">
        <v>28</v>
      </c>
      <c r="G53" s="33">
        <v>1500000</v>
      </c>
      <c r="H53" s="33">
        <v>1500000</v>
      </c>
      <c r="I53" s="33">
        <v>1500000</v>
      </c>
      <c r="J53" s="33">
        <v>1500000</v>
      </c>
      <c r="K53" s="33">
        <v>1500000</v>
      </c>
      <c r="L53" s="33">
        <v>1500000</v>
      </c>
      <c r="M53" s="33">
        <v>1500000</v>
      </c>
      <c r="N53" s="33">
        <v>1500000</v>
      </c>
      <c r="O53" s="33"/>
      <c r="P53" s="33"/>
      <c r="Q53" s="33"/>
      <c r="R53" s="33"/>
      <c r="S53" s="33">
        <f t="shared" si="5"/>
        <v>12000000</v>
      </c>
      <c r="T53" s="30">
        <v>1500000</v>
      </c>
      <c r="U53" s="71">
        <f>SUM(S53:T58)</f>
        <v>13500000</v>
      </c>
    </row>
    <row r="54" spans="1:21" ht="33" customHeight="1" x14ac:dyDescent="0.25">
      <c r="A54" s="76"/>
      <c r="B54" s="76"/>
      <c r="C54" s="77"/>
      <c r="D54" s="78"/>
      <c r="E54" s="5">
        <v>144</v>
      </c>
      <c r="F54" s="11" t="s">
        <v>25</v>
      </c>
      <c r="G54" s="33">
        <v>0</v>
      </c>
      <c r="H54" s="33" t="s">
        <v>30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f t="shared" si="5"/>
        <v>0</v>
      </c>
      <c r="T54" s="26"/>
      <c r="U54" s="79"/>
    </row>
    <row r="55" spans="1:21" ht="33" customHeight="1" x14ac:dyDescent="0.25">
      <c r="A55" s="76"/>
      <c r="B55" s="76"/>
      <c r="C55" s="77"/>
      <c r="D55" s="78"/>
      <c r="E55" s="5">
        <v>144</v>
      </c>
      <c r="F55" s="11" t="s">
        <v>21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33">
        <f t="shared" si="5"/>
        <v>0</v>
      </c>
      <c r="T55" s="26">
        <f>S55/12</f>
        <v>0</v>
      </c>
      <c r="U55" s="79"/>
    </row>
    <row r="56" spans="1:21" ht="33" customHeight="1" x14ac:dyDescent="0.25">
      <c r="A56" s="76"/>
      <c r="B56" s="76"/>
      <c r="C56" s="77"/>
      <c r="D56" s="78"/>
      <c r="E56" s="5">
        <v>123</v>
      </c>
      <c r="F56" s="11" t="s">
        <v>23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3">
        <f t="shared" si="5"/>
        <v>0</v>
      </c>
      <c r="T56" s="26">
        <f>S56/12</f>
        <v>0</v>
      </c>
      <c r="U56" s="79"/>
    </row>
    <row r="57" spans="1:21" ht="33" customHeight="1" x14ac:dyDescent="0.25">
      <c r="A57" s="76"/>
      <c r="B57" s="76"/>
      <c r="C57" s="77"/>
      <c r="D57" s="78"/>
      <c r="E57" s="5">
        <v>125</v>
      </c>
      <c r="F57" s="11" t="s">
        <v>27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3">
        <f t="shared" si="5"/>
        <v>0</v>
      </c>
      <c r="T57" s="26">
        <f>S57/12</f>
        <v>0</v>
      </c>
      <c r="U57" s="79"/>
    </row>
    <row r="58" spans="1:21" ht="33" customHeight="1" thickBot="1" x14ac:dyDescent="0.3">
      <c r="A58" s="66"/>
      <c r="B58" s="66"/>
      <c r="C58" s="68"/>
      <c r="D58" s="70"/>
      <c r="E58" s="4">
        <v>232</v>
      </c>
      <c r="F58" s="23" t="s">
        <v>20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27">
        <f t="shared" si="5"/>
        <v>0</v>
      </c>
      <c r="T58" s="28">
        <v>0</v>
      </c>
      <c r="U58" s="72"/>
    </row>
    <row r="59" spans="1:21" ht="33" customHeight="1" x14ac:dyDescent="0.25">
      <c r="A59" s="65">
        <v>11</v>
      </c>
      <c r="B59" s="65"/>
      <c r="C59" s="67">
        <v>1300339</v>
      </c>
      <c r="D59" s="69" t="s">
        <v>63</v>
      </c>
      <c r="E59" s="7">
        <v>144</v>
      </c>
      <c r="F59" s="11" t="s">
        <v>28</v>
      </c>
      <c r="G59" s="33">
        <v>3000000</v>
      </c>
      <c r="H59" s="33">
        <v>3000000</v>
      </c>
      <c r="I59" s="33">
        <v>3000000</v>
      </c>
      <c r="J59" s="33">
        <v>3000000</v>
      </c>
      <c r="K59" s="33">
        <v>3000000</v>
      </c>
      <c r="L59" s="33">
        <v>3000000</v>
      </c>
      <c r="M59" s="33">
        <v>3000000</v>
      </c>
      <c r="N59" s="33">
        <v>3000000</v>
      </c>
      <c r="O59" s="33">
        <v>3000000</v>
      </c>
      <c r="P59" s="59"/>
      <c r="Q59" s="59"/>
      <c r="R59" s="59"/>
      <c r="S59" s="33">
        <f t="shared" si="5"/>
        <v>27000000</v>
      </c>
      <c r="T59" s="30">
        <v>3000000</v>
      </c>
      <c r="U59" s="71">
        <f>SUM(S59:T64)</f>
        <v>30000000</v>
      </c>
    </row>
    <row r="60" spans="1:21" ht="33" customHeight="1" x14ac:dyDescent="0.25">
      <c r="A60" s="76"/>
      <c r="B60" s="76"/>
      <c r="C60" s="77"/>
      <c r="D60" s="78"/>
      <c r="E60" s="5">
        <v>144</v>
      </c>
      <c r="F60" s="11" t="s">
        <v>25</v>
      </c>
      <c r="G60" s="33">
        <v>0</v>
      </c>
      <c r="H60" s="33" t="s">
        <v>30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f t="shared" si="5"/>
        <v>0</v>
      </c>
      <c r="T60" s="26"/>
      <c r="U60" s="79"/>
    </row>
    <row r="61" spans="1:21" ht="33" customHeight="1" x14ac:dyDescent="0.25">
      <c r="A61" s="76"/>
      <c r="B61" s="76"/>
      <c r="C61" s="77"/>
      <c r="D61" s="78"/>
      <c r="E61" s="5">
        <v>144</v>
      </c>
      <c r="F61" s="11" t="s">
        <v>21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33">
        <f t="shared" si="5"/>
        <v>0</v>
      </c>
      <c r="T61" s="26">
        <f>S61/12</f>
        <v>0</v>
      </c>
      <c r="U61" s="79"/>
    </row>
    <row r="62" spans="1:21" ht="33" customHeight="1" x14ac:dyDescent="0.25">
      <c r="A62" s="76"/>
      <c r="B62" s="76"/>
      <c r="C62" s="77"/>
      <c r="D62" s="78"/>
      <c r="E62" s="5">
        <v>123</v>
      </c>
      <c r="F62" s="11" t="s">
        <v>23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3">
        <f t="shared" si="5"/>
        <v>0</v>
      </c>
      <c r="T62" s="26">
        <f>S62/12</f>
        <v>0</v>
      </c>
      <c r="U62" s="79"/>
    </row>
    <row r="63" spans="1:21" ht="33" customHeight="1" x14ac:dyDescent="0.25">
      <c r="A63" s="76"/>
      <c r="B63" s="76"/>
      <c r="C63" s="77"/>
      <c r="D63" s="78"/>
      <c r="E63" s="5">
        <v>125</v>
      </c>
      <c r="F63" s="11" t="s">
        <v>27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3">
        <f t="shared" si="5"/>
        <v>0</v>
      </c>
      <c r="T63" s="26">
        <f>S63/12</f>
        <v>0</v>
      </c>
      <c r="U63" s="79"/>
    </row>
    <row r="64" spans="1:21" ht="33" customHeight="1" thickBot="1" x14ac:dyDescent="0.3">
      <c r="A64" s="66"/>
      <c r="B64" s="66"/>
      <c r="C64" s="68"/>
      <c r="D64" s="70"/>
      <c r="E64" s="4">
        <v>232</v>
      </c>
      <c r="F64" s="23" t="s">
        <v>20</v>
      </c>
      <c r="G64" s="36">
        <v>0</v>
      </c>
      <c r="H64" s="36"/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/>
      <c r="Q64" s="36">
        <v>0</v>
      </c>
      <c r="R64" s="36">
        <v>0</v>
      </c>
      <c r="S64" s="27">
        <f t="shared" si="5"/>
        <v>0</v>
      </c>
      <c r="T64" s="28">
        <v>0</v>
      </c>
      <c r="U64" s="72"/>
    </row>
    <row r="65" spans="1:21" ht="33" customHeight="1" x14ac:dyDescent="0.25">
      <c r="A65" s="65">
        <v>12</v>
      </c>
      <c r="B65" s="65"/>
      <c r="C65" s="101">
        <v>3991541</v>
      </c>
      <c r="D65" s="78" t="s">
        <v>64</v>
      </c>
      <c r="E65" s="5">
        <v>111</v>
      </c>
      <c r="F65" s="11" t="s">
        <v>18</v>
      </c>
      <c r="G65" s="31">
        <v>2500000</v>
      </c>
      <c r="H65" s="31">
        <v>2500000</v>
      </c>
      <c r="I65" s="31">
        <v>2500000</v>
      </c>
      <c r="J65" s="31">
        <v>2500000</v>
      </c>
      <c r="K65" s="31">
        <v>2500000</v>
      </c>
      <c r="L65" s="31">
        <v>2500000</v>
      </c>
      <c r="M65" s="31">
        <v>2500000</v>
      </c>
      <c r="N65" s="31">
        <v>2500000</v>
      </c>
      <c r="O65" s="31">
        <v>2500000</v>
      </c>
      <c r="P65" s="31"/>
      <c r="Q65" s="31"/>
      <c r="R65" s="31"/>
      <c r="S65" s="33">
        <f>SUM(G65:R65)</f>
        <v>22500000</v>
      </c>
      <c r="T65" s="30">
        <v>2500000</v>
      </c>
      <c r="U65" s="71">
        <f>SUM(S65:T69)</f>
        <v>25000000</v>
      </c>
    </row>
    <row r="66" spans="1:21" ht="33" customHeight="1" x14ac:dyDescent="0.25">
      <c r="A66" s="76"/>
      <c r="B66" s="76"/>
      <c r="C66" s="101"/>
      <c r="D66" s="78"/>
      <c r="E66" s="5">
        <v>113</v>
      </c>
      <c r="F66" s="11" t="s">
        <v>19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33">
        <f>SUM(G66:R66)</f>
        <v>0</v>
      </c>
      <c r="T66" s="26">
        <f>S66/12</f>
        <v>0</v>
      </c>
      <c r="U66" s="79"/>
    </row>
    <row r="67" spans="1:21" ht="33" customHeight="1" x14ac:dyDescent="0.25">
      <c r="A67" s="76"/>
      <c r="B67" s="76"/>
      <c r="C67" s="101"/>
      <c r="D67" s="78"/>
      <c r="E67" s="5">
        <v>131</v>
      </c>
      <c r="F67" s="11" t="s">
        <v>25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33">
        <f>SUM(G67:R67)</f>
        <v>0</v>
      </c>
      <c r="T67" s="26"/>
      <c r="U67" s="79"/>
    </row>
    <row r="68" spans="1:21" ht="33" customHeight="1" x14ac:dyDescent="0.25">
      <c r="A68" s="76"/>
      <c r="B68" s="76"/>
      <c r="C68" s="101"/>
      <c r="D68" s="78"/>
      <c r="E68" s="5">
        <v>133</v>
      </c>
      <c r="F68" s="11" t="s">
        <v>21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33">
        <f>SUM(G68:R68)</f>
        <v>0</v>
      </c>
      <c r="T68" s="26">
        <f>S68/12</f>
        <v>0</v>
      </c>
      <c r="U68" s="79"/>
    </row>
    <row r="69" spans="1:21" ht="33" customHeight="1" thickBot="1" x14ac:dyDescent="0.3">
      <c r="A69" s="66"/>
      <c r="B69" s="66"/>
      <c r="C69" s="102"/>
      <c r="D69" s="70"/>
      <c r="E69" s="3">
        <v>232</v>
      </c>
      <c r="F69" s="24" t="s">
        <v>20</v>
      </c>
      <c r="G69" s="27">
        <v>0</v>
      </c>
      <c r="H69" s="27"/>
      <c r="I69" s="27"/>
      <c r="J69" s="27"/>
      <c r="K69" s="27"/>
      <c r="L69" s="27"/>
      <c r="M69" s="27"/>
      <c r="N69" s="27"/>
      <c r="O69" s="27">
        <v>0</v>
      </c>
      <c r="P69" s="27">
        <v>0</v>
      </c>
      <c r="Q69" s="27">
        <v>0</v>
      </c>
      <c r="R69" s="36">
        <v>0</v>
      </c>
      <c r="S69" s="27">
        <f>SUM(G69:R69)</f>
        <v>0</v>
      </c>
      <c r="T69" s="28">
        <v>0</v>
      </c>
      <c r="U69" s="72"/>
    </row>
    <row r="70" spans="1:21" ht="33" customHeight="1" x14ac:dyDescent="0.25">
      <c r="A70" s="65">
        <v>13</v>
      </c>
      <c r="B70" s="65"/>
      <c r="C70" s="67">
        <v>3829240</v>
      </c>
      <c r="D70" s="69" t="s">
        <v>65</v>
      </c>
      <c r="E70" s="7">
        <v>144</v>
      </c>
      <c r="F70" s="11" t="s">
        <v>28</v>
      </c>
      <c r="G70" s="33">
        <v>2500000</v>
      </c>
      <c r="H70" s="33">
        <v>2500000</v>
      </c>
      <c r="I70" s="33">
        <v>2500000</v>
      </c>
      <c r="J70" s="33">
        <v>2500000</v>
      </c>
      <c r="K70" s="33">
        <v>2500000</v>
      </c>
      <c r="L70" s="33">
        <v>2500000</v>
      </c>
      <c r="M70" s="33">
        <v>2500000</v>
      </c>
      <c r="N70" s="33">
        <v>2500000</v>
      </c>
      <c r="O70" s="33"/>
      <c r="P70" s="33"/>
      <c r="Q70" s="33"/>
      <c r="R70" s="33"/>
      <c r="S70" s="33">
        <f t="shared" ref="S70:T129" si="6">SUM(G70:R70)</f>
        <v>20000000</v>
      </c>
      <c r="T70" s="30">
        <v>2500000</v>
      </c>
      <c r="U70" s="71">
        <f>SUM(S70:T75)</f>
        <v>22500000</v>
      </c>
    </row>
    <row r="71" spans="1:21" ht="33" customHeight="1" x14ac:dyDescent="0.25">
      <c r="A71" s="76"/>
      <c r="B71" s="76"/>
      <c r="C71" s="77"/>
      <c r="D71" s="78"/>
      <c r="E71" s="5">
        <v>144</v>
      </c>
      <c r="F71" s="11" t="s">
        <v>25</v>
      </c>
      <c r="G71" s="33">
        <v>0</v>
      </c>
      <c r="H71" s="33" t="s">
        <v>30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f t="shared" si="6"/>
        <v>0</v>
      </c>
      <c r="T71" s="26"/>
      <c r="U71" s="79"/>
    </row>
    <row r="72" spans="1:21" ht="33" customHeight="1" x14ac:dyDescent="0.25">
      <c r="A72" s="76"/>
      <c r="B72" s="76"/>
      <c r="C72" s="77"/>
      <c r="D72" s="78"/>
      <c r="E72" s="5">
        <v>144</v>
      </c>
      <c r="F72" s="11" t="s">
        <v>21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31"/>
      <c r="R72" s="25">
        <v>0</v>
      </c>
      <c r="S72" s="33">
        <f t="shared" si="6"/>
        <v>0</v>
      </c>
      <c r="T72" s="26">
        <f>S72/12</f>
        <v>0</v>
      </c>
      <c r="U72" s="79"/>
    </row>
    <row r="73" spans="1:21" ht="33" customHeight="1" x14ac:dyDescent="0.25">
      <c r="A73" s="76"/>
      <c r="B73" s="76"/>
      <c r="C73" s="77"/>
      <c r="D73" s="78"/>
      <c r="E73" s="5">
        <v>123</v>
      </c>
      <c r="F73" s="11" t="s">
        <v>23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3">
        <f t="shared" si="6"/>
        <v>0</v>
      </c>
      <c r="T73" s="26">
        <f>S73/12</f>
        <v>0</v>
      </c>
      <c r="U73" s="79"/>
    </row>
    <row r="74" spans="1:21" ht="33" customHeight="1" x14ac:dyDescent="0.25">
      <c r="A74" s="76"/>
      <c r="B74" s="76"/>
      <c r="C74" s="77"/>
      <c r="D74" s="78"/>
      <c r="E74" s="5">
        <v>125</v>
      </c>
      <c r="F74" s="11" t="s">
        <v>27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3">
        <f t="shared" si="6"/>
        <v>0</v>
      </c>
      <c r="T74" s="26">
        <f>S74/12</f>
        <v>0</v>
      </c>
      <c r="U74" s="79"/>
    </row>
    <row r="75" spans="1:21" ht="33" customHeight="1" thickBot="1" x14ac:dyDescent="0.3">
      <c r="A75" s="66"/>
      <c r="B75" s="66"/>
      <c r="C75" s="68"/>
      <c r="D75" s="70"/>
      <c r="E75" s="4">
        <v>232</v>
      </c>
      <c r="F75" s="23" t="s">
        <v>20</v>
      </c>
      <c r="G75" s="36">
        <v>0</v>
      </c>
      <c r="H75" s="36">
        <v>0</v>
      </c>
      <c r="I75" s="36">
        <v>0</v>
      </c>
      <c r="J75" s="36">
        <v>0</v>
      </c>
      <c r="K75" s="36"/>
      <c r="L75" s="36"/>
      <c r="M75" s="36"/>
      <c r="N75" s="36"/>
      <c r="O75" s="36"/>
      <c r="P75" s="36"/>
      <c r="Q75" s="36"/>
      <c r="R75" s="36"/>
      <c r="S75" s="27"/>
      <c r="T75" s="28">
        <v>0</v>
      </c>
      <c r="U75" s="72"/>
    </row>
    <row r="76" spans="1:21" ht="33" customHeight="1" x14ac:dyDescent="0.25">
      <c r="A76" s="65">
        <v>14</v>
      </c>
      <c r="B76" s="65"/>
      <c r="C76" s="67">
        <v>3251356</v>
      </c>
      <c r="D76" s="69" t="s">
        <v>66</v>
      </c>
      <c r="E76" s="7">
        <v>144</v>
      </c>
      <c r="F76" s="11" t="s">
        <v>28</v>
      </c>
      <c r="G76" s="33">
        <v>1500000</v>
      </c>
      <c r="H76" s="33">
        <v>1500000</v>
      </c>
      <c r="I76" s="33">
        <v>1500000</v>
      </c>
      <c r="J76" s="33">
        <v>1500000</v>
      </c>
      <c r="K76" s="33">
        <v>1500000</v>
      </c>
      <c r="L76" s="33">
        <v>1500000</v>
      </c>
      <c r="M76" s="33">
        <v>1500000</v>
      </c>
      <c r="N76" s="33">
        <v>1500000</v>
      </c>
      <c r="O76" s="33"/>
      <c r="P76" s="33"/>
      <c r="Q76" s="33"/>
      <c r="R76" s="33"/>
      <c r="S76" s="33">
        <f t="shared" si="6"/>
        <v>12000000</v>
      </c>
      <c r="T76" s="30">
        <v>1500000</v>
      </c>
      <c r="U76" s="71">
        <f>SUM(S76:T81)</f>
        <v>13500000</v>
      </c>
    </row>
    <row r="77" spans="1:21" ht="33" customHeight="1" x14ac:dyDescent="0.25">
      <c r="A77" s="76"/>
      <c r="B77" s="76"/>
      <c r="C77" s="77"/>
      <c r="D77" s="78"/>
      <c r="E77" s="5">
        <v>144</v>
      </c>
      <c r="F77" s="11" t="s">
        <v>25</v>
      </c>
      <c r="G77" s="33">
        <v>0</v>
      </c>
      <c r="H77" s="33" t="s">
        <v>30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f t="shared" si="6"/>
        <v>0</v>
      </c>
      <c r="T77" s="26"/>
      <c r="U77" s="79"/>
    </row>
    <row r="78" spans="1:21" ht="33" customHeight="1" x14ac:dyDescent="0.25">
      <c r="A78" s="76"/>
      <c r="B78" s="76"/>
      <c r="C78" s="77"/>
      <c r="D78" s="78"/>
      <c r="E78" s="5">
        <v>144</v>
      </c>
      <c r="F78" s="11" t="s">
        <v>21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33">
        <f t="shared" si="6"/>
        <v>0</v>
      </c>
      <c r="T78" s="26">
        <f>S78/12</f>
        <v>0</v>
      </c>
      <c r="U78" s="79"/>
    </row>
    <row r="79" spans="1:21" ht="33" customHeight="1" x14ac:dyDescent="0.25">
      <c r="A79" s="76"/>
      <c r="B79" s="76"/>
      <c r="C79" s="77"/>
      <c r="D79" s="78"/>
      <c r="E79" s="5">
        <v>123</v>
      </c>
      <c r="F79" s="11" t="s">
        <v>23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3">
        <f t="shared" si="6"/>
        <v>0</v>
      </c>
      <c r="T79" s="26">
        <f>S79/12</f>
        <v>0</v>
      </c>
      <c r="U79" s="79"/>
    </row>
    <row r="80" spans="1:21" ht="33" customHeight="1" x14ac:dyDescent="0.25">
      <c r="A80" s="76"/>
      <c r="B80" s="76"/>
      <c r="C80" s="77"/>
      <c r="D80" s="78"/>
      <c r="E80" s="5">
        <v>125</v>
      </c>
      <c r="F80" s="11" t="s">
        <v>27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 t="s">
        <v>47</v>
      </c>
      <c r="R80" s="38">
        <v>0</v>
      </c>
      <c r="S80" s="33">
        <f t="shared" si="6"/>
        <v>0</v>
      </c>
      <c r="T80" s="26">
        <f>S80/12</f>
        <v>0</v>
      </c>
      <c r="U80" s="79"/>
    </row>
    <row r="81" spans="1:21" ht="33" customHeight="1" thickBot="1" x14ac:dyDescent="0.3">
      <c r="A81" s="66"/>
      <c r="B81" s="66"/>
      <c r="C81" s="68"/>
      <c r="D81" s="70"/>
      <c r="E81" s="4">
        <v>232</v>
      </c>
      <c r="F81" s="23" t="s">
        <v>20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27">
        <f t="shared" si="6"/>
        <v>0</v>
      </c>
      <c r="T81" s="28">
        <v>0</v>
      </c>
      <c r="U81" s="72"/>
    </row>
    <row r="82" spans="1:21" ht="33" customHeight="1" x14ac:dyDescent="0.25">
      <c r="A82" s="65">
        <v>15</v>
      </c>
      <c r="B82" s="65"/>
      <c r="C82" s="67">
        <v>3833647</v>
      </c>
      <c r="D82" s="69" t="s">
        <v>67</v>
      </c>
      <c r="E82" s="7">
        <v>144</v>
      </c>
      <c r="F82" s="11" t="s">
        <v>28</v>
      </c>
      <c r="G82" s="33">
        <v>1300000</v>
      </c>
      <c r="H82" s="33">
        <v>1300000</v>
      </c>
      <c r="I82" s="33">
        <v>1300000</v>
      </c>
      <c r="J82" s="33">
        <v>1300000</v>
      </c>
      <c r="K82" s="33">
        <v>1300000</v>
      </c>
      <c r="L82" s="33">
        <v>1300000</v>
      </c>
      <c r="M82" s="33">
        <v>1300000</v>
      </c>
      <c r="N82" s="33">
        <v>1300000</v>
      </c>
      <c r="O82" s="33"/>
      <c r="P82" s="33"/>
      <c r="Q82" s="33"/>
      <c r="R82" s="33"/>
      <c r="S82" s="33">
        <f t="shared" si="6"/>
        <v>10400000</v>
      </c>
      <c r="T82" s="30">
        <v>1300000</v>
      </c>
      <c r="U82" s="71">
        <f>SUM(S82:T87)</f>
        <v>11700000</v>
      </c>
    </row>
    <row r="83" spans="1:21" ht="33" customHeight="1" x14ac:dyDescent="0.25">
      <c r="A83" s="76"/>
      <c r="B83" s="76"/>
      <c r="C83" s="77"/>
      <c r="D83" s="78"/>
      <c r="E83" s="5">
        <v>144</v>
      </c>
      <c r="F83" s="11" t="s">
        <v>25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79"/>
    </row>
    <row r="84" spans="1:21" ht="33" customHeight="1" x14ac:dyDescent="0.25">
      <c r="A84" s="76"/>
      <c r="B84" s="76"/>
      <c r="C84" s="77"/>
      <c r="D84" s="78"/>
      <c r="E84" s="5">
        <v>144</v>
      </c>
      <c r="F84" s="11" t="s">
        <v>21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79"/>
    </row>
    <row r="85" spans="1:21" ht="33" customHeight="1" x14ac:dyDescent="0.25">
      <c r="A85" s="76"/>
      <c r="B85" s="76"/>
      <c r="C85" s="77"/>
      <c r="D85" s="78"/>
      <c r="E85" s="5">
        <v>123</v>
      </c>
      <c r="F85" s="11" t="s">
        <v>23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79"/>
    </row>
    <row r="86" spans="1:21" ht="33" customHeight="1" x14ac:dyDescent="0.25">
      <c r="A86" s="76"/>
      <c r="B86" s="76"/>
      <c r="C86" s="77"/>
      <c r="D86" s="78"/>
      <c r="E86" s="5">
        <v>125</v>
      </c>
      <c r="F86" s="11" t="s">
        <v>27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79"/>
    </row>
    <row r="87" spans="1:21" ht="33" customHeight="1" thickBot="1" x14ac:dyDescent="0.3">
      <c r="A87" s="66"/>
      <c r="B87" s="66"/>
      <c r="C87" s="68"/>
      <c r="D87" s="70"/>
      <c r="E87" s="4">
        <v>232</v>
      </c>
      <c r="F87" s="23" t="s">
        <v>20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72"/>
    </row>
    <row r="88" spans="1:21" ht="33" customHeight="1" x14ac:dyDescent="0.25">
      <c r="A88" s="65">
        <v>16</v>
      </c>
      <c r="B88" s="65"/>
      <c r="C88" s="103">
        <v>3921870</v>
      </c>
      <c r="D88" s="69" t="s">
        <v>68</v>
      </c>
      <c r="E88" s="5">
        <v>111</v>
      </c>
      <c r="F88" s="11" t="s">
        <v>18</v>
      </c>
      <c r="G88" s="33">
        <v>1500000</v>
      </c>
      <c r="H88" s="25">
        <v>1500000</v>
      </c>
      <c r="I88" s="25">
        <v>1500000</v>
      </c>
      <c r="J88" s="25">
        <v>1500000</v>
      </c>
      <c r="K88" s="25">
        <v>1500000</v>
      </c>
      <c r="L88" s="25">
        <v>1500000</v>
      </c>
      <c r="M88" s="25">
        <v>1500000</v>
      </c>
      <c r="N88" s="25">
        <v>1500000</v>
      </c>
      <c r="O88" s="33">
        <v>0</v>
      </c>
      <c r="P88" s="33">
        <v>0</v>
      </c>
      <c r="Q88" s="33">
        <v>0</v>
      </c>
      <c r="R88" s="33">
        <v>0</v>
      </c>
      <c r="S88" s="33">
        <f t="shared" si="6"/>
        <v>12000000</v>
      </c>
      <c r="T88" s="26">
        <v>1500000</v>
      </c>
      <c r="U88" s="71">
        <f>SUM(S88:T92)</f>
        <v>13500000</v>
      </c>
    </row>
    <row r="89" spans="1:21" ht="33" customHeight="1" x14ac:dyDescent="0.25">
      <c r="A89" s="76"/>
      <c r="B89" s="76"/>
      <c r="C89" s="104"/>
      <c r="D89" s="78"/>
      <c r="E89" s="5">
        <v>113</v>
      </c>
      <c r="F89" s="11" t="s">
        <v>19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79"/>
    </row>
    <row r="90" spans="1:21" ht="33" customHeight="1" x14ac:dyDescent="0.25">
      <c r="A90" s="76"/>
      <c r="B90" s="76"/>
      <c r="C90" s="104"/>
      <c r="D90" s="78"/>
      <c r="E90" s="5">
        <v>131</v>
      </c>
      <c r="F90" s="11" t="s">
        <v>25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79"/>
    </row>
    <row r="91" spans="1:21" ht="33" customHeight="1" x14ac:dyDescent="0.25">
      <c r="A91" s="76"/>
      <c r="B91" s="76"/>
      <c r="C91" s="104"/>
      <c r="D91" s="78"/>
      <c r="E91" s="2">
        <v>133</v>
      </c>
      <c r="F91" s="44" t="s">
        <v>21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79"/>
    </row>
    <row r="92" spans="1:21" ht="33" customHeight="1" thickBot="1" x14ac:dyDescent="0.3">
      <c r="A92" s="66"/>
      <c r="B92" s="76"/>
      <c r="C92" s="104"/>
      <c r="D92" s="78"/>
      <c r="E92" s="6">
        <v>232</v>
      </c>
      <c r="F92" s="24" t="s">
        <v>20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72"/>
    </row>
    <row r="93" spans="1:21" ht="33" customHeight="1" x14ac:dyDescent="0.25">
      <c r="A93" s="65">
        <v>17</v>
      </c>
      <c r="B93" s="65"/>
      <c r="C93" s="67">
        <v>5237378</v>
      </c>
      <c r="D93" s="69" t="s">
        <v>69</v>
      </c>
      <c r="E93" s="7">
        <v>144</v>
      </c>
      <c r="F93" s="11" t="s">
        <v>28</v>
      </c>
      <c r="G93" s="33">
        <v>1300000</v>
      </c>
      <c r="H93" s="33">
        <v>1300000</v>
      </c>
      <c r="I93" s="33">
        <v>1300000</v>
      </c>
      <c r="J93" s="33">
        <v>1300000</v>
      </c>
      <c r="K93" s="33">
        <v>1300000</v>
      </c>
      <c r="L93" s="33">
        <v>1300000</v>
      </c>
      <c r="M93" s="33">
        <v>1300000</v>
      </c>
      <c r="N93" s="33">
        <v>1300000</v>
      </c>
      <c r="O93" s="33">
        <v>1300000</v>
      </c>
      <c r="P93" s="33"/>
      <c r="Q93" s="33"/>
      <c r="R93" s="33"/>
      <c r="S93" s="33">
        <f t="shared" si="6"/>
        <v>11700000</v>
      </c>
      <c r="T93" s="30">
        <v>1300000</v>
      </c>
      <c r="U93" s="71">
        <f>SUM(S93:T98)</f>
        <v>13000000</v>
      </c>
    </row>
    <row r="94" spans="1:21" ht="33" customHeight="1" x14ac:dyDescent="0.25">
      <c r="A94" s="76"/>
      <c r="B94" s="76"/>
      <c r="C94" s="77"/>
      <c r="D94" s="78"/>
      <c r="E94" s="5">
        <v>144</v>
      </c>
      <c r="F94" s="11" t="s">
        <v>25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79"/>
    </row>
    <row r="95" spans="1:21" ht="33" customHeight="1" x14ac:dyDescent="0.25">
      <c r="A95" s="76"/>
      <c r="B95" s="76"/>
      <c r="C95" s="77"/>
      <c r="D95" s="78"/>
      <c r="E95" s="5">
        <v>144</v>
      </c>
      <c r="F95" s="11" t="s">
        <v>21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79"/>
    </row>
    <row r="96" spans="1:21" ht="33" customHeight="1" x14ac:dyDescent="0.25">
      <c r="A96" s="76"/>
      <c r="B96" s="76"/>
      <c r="C96" s="77"/>
      <c r="D96" s="78"/>
      <c r="E96" s="5">
        <v>123</v>
      </c>
      <c r="F96" s="11" t="s">
        <v>23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79"/>
    </row>
    <row r="97" spans="1:21" ht="33" customHeight="1" x14ac:dyDescent="0.25">
      <c r="A97" s="76"/>
      <c r="B97" s="76"/>
      <c r="C97" s="77"/>
      <c r="D97" s="78"/>
      <c r="E97" s="5">
        <v>125</v>
      </c>
      <c r="F97" s="11" t="s">
        <v>27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79"/>
    </row>
    <row r="98" spans="1:21" ht="33" customHeight="1" thickBot="1" x14ac:dyDescent="0.3">
      <c r="A98" s="66"/>
      <c r="B98" s="66"/>
      <c r="C98" s="68"/>
      <c r="D98" s="70"/>
      <c r="E98" s="4">
        <v>232</v>
      </c>
      <c r="F98" s="23" t="s">
        <v>20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72"/>
    </row>
    <row r="99" spans="1:21" ht="33" customHeight="1" x14ac:dyDescent="0.25">
      <c r="A99" s="65">
        <v>18</v>
      </c>
      <c r="B99" s="65"/>
      <c r="C99" s="67">
        <v>5557626</v>
      </c>
      <c r="D99" s="69" t="s">
        <v>70</v>
      </c>
      <c r="E99" s="7">
        <v>144</v>
      </c>
      <c r="F99" s="11" t="s">
        <v>28</v>
      </c>
      <c r="G99" s="33">
        <v>2000000</v>
      </c>
      <c r="H99" s="33">
        <v>2000000</v>
      </c>
      <c r="I99" s="33">
        <v>2000000</v>
      </c>
      <c r="J99" s="33">
        <v>2000000</v>
      </c>
      <c r="K99" s="33">
        <v>2000000</v>
      </c>
      <c r="L99" s="33">
        <v>2000000</v>
      </c>
      <c r="M99" s="33">
        <v>2000000</v>
      </c>
      <c r="N99" s="33">
        <v>2000000</v>
      </c>
      <c r="O99" s="33"/>
      <c r="P99" s="33"/>
      <c r="Q99" s="33"/>
      <c r="R99" s="33"/>
      <c r="S99" s="33">
        <f t="shared" si="6"/>
        <v>16000000</v>
      </c>
      <c r="T99" s="30">
        <v>2000000</v>
      </c>
      <c r="U99" s="71">
        <f>SUM(S99:T104)</f>
        <v>18000000</v>
      </c>
    </row>
    <row r="100" spans="1:21" ht="33" customHeight="1" x14ac:dyDescent="0.25">
      <c r="A100" s="76"/>
      <c r="B100" s="76"/>
      <c r="C100" s="77"/>
      <c r="D100" s="78"/>
      <c r="E100" s="5">
        <v>144</v>
      </c>
      <c r="F100" s="11" t="s">
        <v>25</v>
      </c>
      <c r="G100" s="33">
        <v>0</v>
      </c>
      <c r="H100" s="33" t="s">
        <v>30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/>
      <c r="O100" s="33">
        <v>0</v>
      </c>
      <c r="P100" s="33">
        <v>0</v>
      </c>
      <c r="Q100" s="33">
        <v>0</v>
      </c>
      <c r="R100" s="33">
        <v>0</v>
      </c>
      <c r="S100" s="33">
        <f t="shared" si="6"/>
        <v>0</v>
      </c>
      <c r="T100" s="26"/>
      <c r="U100" s="79"/>
    </row>
    <row r="101" spans="1:21" ht="33" customHeight="1" x14ac:dyDescent="0.25">
      <c r="A101" s="76"/>
      <c r="B101" s="76"/>
      <c r="C101" s="77"/>
      <c r="D101" s="78"/>
      <c r="E101" s="5">
        <v>144</v>
      </c>
      <c r="F101" s="11" t="s">
        <v>21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33">
        <f t="shared" si="6"/>
        <v>0</v>
      </c>
      <c r="T101" s="26">
        <f>S101/12</f>
        <v>0</v>
      </c>
      <c r="U101" s="79"/>
    </row>
    <row r="102" spans="1:21" ht="33" customHeight="1" x14ac:dyDescent="0.25">
      <c r="A102" s="76"/>
      <c r="B102" s="76"/>
      <c r="C102" s="77"/>
      <c r="D102" s="78"/>
      <c r="E102" s="5">
        <v>123</v>
      </c>
      <c r="F102" s="11" t="s">
        <v>23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3">
        <f t="shared" si="6"/>
        <v>0</v>
      </c>
      <c r="T102" s="26">
        <f>S102/12</f>
        <v>0</v>
      </c>
      <c r="U102" s="79"/>
    </row>
    <row r="103" spans="1:21" ht="33" customHeight="1" x14ac:dyDescent="0.25">
      <c r="A103" s="76"/>
      <c r="B103" s="76"/>
      <c r="C103" s="77"/>
      <c r="D103" s="78"/>
      <c r="E103" s="5">
        <v>125</v>
      </c>
      <c r="F103" s="11" t="s">
        <v>27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3">
        <f t="shared" si="6"/>
        <v>0</v>
      </c>
      <c r="T103" s="26">
        <f>S103/12</f>
        <v>0</v>
      </c>
      <c r="U103" s="79"/>
    </row>
    <row r="104" spans="1:21" ht="33" customHeight="1" thickBot="1" x14ac:dyDescent="0.3">
      <c r="A104" s="66"/>
      <c r="B104" s="66"/>
      <c r="C104" s="68"/>
      <c r="D104" s="70"/>
      <c r="E104" s="4">
        <v>232</v>
      </c>
      <c r="F104" s="23" t="s">
        <v>20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f t="shared" si="6"/>
        <v>0</v>
      </c>
      <c r="T104" s="28">
        <v>0</v>
      </c>
      <c r="U104" s="72"/>
    </row>
    <row r="105" spans="1:21" ht="33" customHeight="1" x14ac:dyDescent="0.25">
      <c r="A105" s="65">
        <v>19</v>
      </c>
      <c r="B105" s="65"/>
      <c r="C105" s="67">
        <v>4754755</v>
      </c>
      <c r="D105" s="69" t="s">
        <v>71</v>
      </c>
      <c r="E105" s="7">
        <v>144</v>
      </c>
      <c r="F105" s="11" t="s">
        <v>28</v>
      </c>
      <c r="G105" s="33">
        <v>1700000</v>
      </c>
      <c r="H105" s="33">
        <v>1700000</v>
      </c>
      <c r="I105" s="33">
        <v>1700000</v>
      </c>
      <c r="J105" s="33">
        <v>1700000</v>
      </c>
      <c r="K105" s="33">
        <v>1700000</v>
      </c>
      <c r="L105" s="33">
        <v>1700000</v>
      </c>
      <c r="M105" s="33">
        <v>1700000</v>
      </c>
      <c r="N105" s="33">
        <v>1700000</v>
      </c>
      <c r="O105" s="33" t="s">
        <v>30</v>
      </c>
      <c r="P105" s="33"/>
      <c r="Q105" s="33"/>
      <c r="R105" s="33"/>
      <c r="S105" s="33">
        <f t="shared" si="6"/>
        <v>13600000</v>
      </c>
      <c r="T105" s="30">
        <v>1700000</v>
      </c>
      <c r="U105" s="71">
        <f>SUM(S105:T110)</f>
        <v>15300000</v>
      </c>
    </row>
    <row r="106" spans="1:21" ht="33" customHeight="1" x14ac:dyDescent="0.25">
      <c r="A106" s="76"/>
      <c r="B106" s="76"/>
      <c r="C106" s="77"/>
      <c r="D106" s="78"/>
      <c r="E106" s="5">
        <v>144</v>
      </c>
      <c r="F106" s="11" t="s">
        <v>25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79"/>
    </row>
    <row r="107" spans="1:21" ht="33" customHeight="1" x14ac:dyDescent="0.25">
      <c r="A107" s="76"/>
      <c r="B107" s="76"/>
      <c r="C107" s="77"/>
      <c r="D107" s="78"/>
      <c r="E107" s="5">
        <v>144</v>
      </c>
      <c r="F107" s="11" t="s">
        <v>21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79"/>
    </row>
    <row r="108" spans="1:21" ht="33" customHeight="1" x14ac:dyDescent="0.25">
      <c r="A108" s="76"/>
      <c r="B108" s="76"/>
      <c r="C108" s="77"/>
      <c r="D108" s="78"/>
      <c r="E108" s="5">
        <v>123</v>
      </c>
      <c r="F108" s="11" t="s">
        <v>23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79"/>
    </row>
    <row r="109" spans="1:21" ht="33" customHeight="1" x14ac:dyDescent="0.25">
      <c r="A109" s="76"/>
      <c r="B109" s="76"/>
      <c r="C109" s="77"/>
      <c r="D109" s="78"/>
      <c r="E109" s="5">
        <v>125</v>
      </c>
      <c r="F109" s="11" t="s">
        <v>27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79"/>
    </row>
    <row r="110" spans="1:21" ht="33" customHeight="1" thickBot="1" x14ac:dyDescent="0.3">
      <c r="A110" s="66"/>
      <c r="B110" s="66"/>
      <c r="C110" s="68"/>
      <c r="D110" s="70"/>
      <c r="E110" s="4">
        <v>232</v>
      </c>
      <c r="F110" s="23" t="s">
        <v>20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72"/>
    </row>
    <row r="111" spans="1:21" ht="33" customHeight="1" x14ac:dyDescent="0.25">
      <c r="A111" s="65">
        <v>20</v>
      </c>
      <c r="B111" s="65"/>
      <c r="C111" s="67">
        <v>5485835</v>
      </c>
      <c r="D111" s="69" t="s">
        <v>99</v>
      </c>
      <c r="E111" s="7">
        <v>144</v>
      </c>
      <c r="F111" s="11" t="s">
        <v>28</v>
      </c>
      <c r="G111" s="33">
        <v>1500000</v>
      </c>
      <c r="H111" s="33">
        <v>1500000</v>
      </c>
      <c r="I111" s="33">
        <v>1500000</v>
      </c>
      <c r="J111" s="33">
        <v>1500000</v>
      </c>
      <c r="K111" s="33">
        <v>1500000</v>
      </c>
      <c r="L111" s="33">
        <v>1500000</v>
      </c>
      <c r="M111" s="33">
        <v>1500000</v>
      </c>
      <c r="N111" s="61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f t="shared" si="6"/>
        <v>10500000</v>
      </c>
      <c r="T111" s="30">
        <v>1500000</v>
      </c>
      <c r="U111" s="71">
        <f>SUM(S111:T116)</f>
        <v>12000000</v>
      </c>
    </row>
    <row r="112" spans="1:21" ht="33" customHeight="1" x14ac:dyDescent="0.25">
      <c r="A112" s="76"/>
      <c r="B112" s="76"/>
      <c r="C112" s="77"/>
      <c r="D112" s="78"/>
      <c r="E112" s="5">
        <v>144</v>
      </c>
      <c r="F112" s="11" t="s">
        <v>25</v>
      </c>
      <c r="G112" s="33">
        <v>0</v>
      </c>
      <c r="H112" s="33" t="s">
        <v>30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7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f t="shared" si="6"/>
        <v>0</v>
      </c>
      <c r="T112" s="33">
        <f t="shared" si="6"/>
        <v>0</v>
      </c>
      <c r="U112" s="79"/>
    </row>
    <row r="113" spans="1:21" ht="33" customHeight="1" x14ac:dyDescent="0.25">
      <c r="A113" s="76"/>
      <c r="B113" s="76"/>
      <c r="C113" s="77"/>
      <c r="D113" s="78"/>
      <c r="E113" s="5">
        <v>144</v>
      </c>
      <c r="F113" s="11" t="s">
        <v>21</v>
      </c>
      <c r="G113" s="33">
        <v>0</v>
      </c>
      <c r="H113" s="33" t="s">
        <v>30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7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f t="shared" si="6"/>
        <v>0</v>
      </c>
      <c r="T113" s="26">
        <f>S113/12</f>
        <v>0</v>
      </c>
      <c r="U113" s="79"/>
    </row>
    <row r="114" spans="1:21" ht="33" customHeight="1" x14ac:dyDescent="0.25">
      <c r="A114" s="76"/>
      <c r="B114" s="76"/>
      <c r="C114" s="77"/>
      <c r="D114" s="78"/>
      <c r="E114" s="5">
        <v>123</v>
      </c>
      <c r="F114" s="11" t="s">
        <v>23</v>
      </c>
      <c r="G114" s="33">
        <v>0</v>
      </c>
      <c r="H114" s="33" t="s">
        <v>30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7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f t="shared" si="6"/>
        <v>0</v>
      </c>
      <c r="T114" s="26">
        <f>S114/12</f>
        <v>0</v>
      </c>
      <c r="U114" s="79"/>
    </row>
    <row r="115" spans="1:21" ht="33" customHeight="1" x14ac:dyDescent="0.25">
      <c r="A115" s="76"/>
      <c r="B115" s="76"/>
      <c r="C115" s="77"/>
      <c r="D115" s="78"/>
      <c r="E115" s="5">
        <v>125</v>
      </c>
      <c r="F115" s="11" t="s">
        <v>27</v>
      </c>
      <c r="G115" s="33">
        <v>0</v>
      </c>
      <c r="H115" s="33" t="s">
        <v>30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7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f t="shared" si="6"/>
        <v>0</v>
      </c>
      <c r="T115" s="26">
        <f>S115/12</f>
        <v>0</v>
      </c>
      <c r="U115" s="79"/>
    </row>
    <row r="116" spans="1:21" ht="33" customHeight="1" thickBot="1" x14ac:dyDescent="0.3">
      <c r="A116" s="66"/>
      <c r="B116" s="66"/>
      <c r="C116" s="68"/>
      <c r="D116" s="70"/>
      <c r="E116" s="4">
        <v>232</v>
      </c>
      <c r="F116" s="23" t="s">
        <v>20</v>
      </c>
      <c r="G116" s="27">
        <v>0</v>
      </c>
      <c r="H116" s="27" t="s">
        <v>30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36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f t="shared" si="6"/>
        <v>0</v>
      </c>
      <c r="T116" s="28">
        <v>0</v>
      </c>
      <c r="U116" s="72"/>
    </row>
    <row r="117" spans="1:21" ht="33" customHeight="1" x14ac:dyDescent="0.25">
      <c r="A117" s="65">
        <v>21</v>
      </c>
      <c r="B117" s="65"/>
      <c r="C117" s="67">
        <v>6055826</v>
      </c>
      <c r="D117" s="69" t="s">
        <v>72</v>
      </c>
      <c r="E117" s="7">
        <v>145</v>
      </c>
      <c r="F117" s="11" t="s">
        <v>29</v>
      </c>
      <c r="G117" s="33">
        <v>1500000</v>
      </c>
      <c r="H117" s="33">
        <v>1500000</v>
      </c>
      <c r="I117" s="33">
        <v>1500000</v>
      </c>
      <c r="J117" s="33">
        <v>1500000</v>
      </c>
      <c r="K117" s="33">
        <v>1500000</v>
      </c>
      <c r="L117" s="33">
        <v>1500000</v>
      </c>
      <c r="M117" s="33">
        <v>1500000</v>
      </c>
      <c r="N117" s="33">
        <v>1500000</v>
      </c>
      <c r="O117" s="33">
        <v>0</v>
      </c>
      <c r="P117" s="33">
        <v>0</v>
      </c>
      <c r="Q117" s="33">
        <v>0</v>
      </c>
      <c r="R117" s="33">
        <v>0</v>
      </c>
      <c r="S117" s="33">
        <f t="shared" si="6"/>
        <v>12000000</v>
      </c>
      <c r="T117" s="30">
        <v>1500000</v>
      </c>
      <c r="U117" s="71">
        <f>SUM(S117:T122)</f>
        <v>13500000</v>
      </c>
    </row>
    <row r="118" spans="1:21" ht="33" customHeight="1" x14ac:dyDescent="0.25">
      <c r="A118" s="76"/>
      <c r="B118" s="76"/>
      <c r="C118" s="77"/>
      <c r="D118" s="78"/>
      <c r="E118" s="5">
        <v>145</v>
      </c>
      <c r="F118" s="11" t="s">
        <v>25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79"/>
    </row>
    <row r="119" spans="1:21" ht="33" customHeight="1" x14ac:dyDescent="0.25">
      <c r="A119" s="76"/>
      <c r="B119" s="76"/>
      <c r="C119" s="77"/>
      <c r="D119" s="78"/>
      <c r="E119" s="5">
        <v>145</v>
      </c>
      <c r="F119" s="11" t="s">
        <v>21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79"/>
    </row>
    <row r="120" spans="1:21" ht="33" customHeight="1" x14ac:dyDescent="0.25">
      <c r="A120" s="76"/>
      <c r="B120" s="76"/>
      <c r="C120" s="77"/>
      <c r="D120" s="78"/>
      <c r="E120" s="5">
        <v>145</v>
      </c>
      <c r="F120" s="11" t="s">
        <v>23</v>
      </c>
      <c r="G120" s="33">
        <v>0</v>
      </c>
      <c r="H120" s="33">
        <v>0</v>
      </c>
      <c r="I120" s="33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3">
        <f t="shared" si="6"/>
        <v>0</v>
      </c>
      <c r="T120" s="26">
        <f>S120/12</f>
        <v>0</v>
      </c>
      <c r="U120" s="79"/>
    </row>
    <row r="121" spans="1:21" ht="33" customHeight="1" x14ac:dyDescent="0.25">
      <c r="A121" s="76"/>
      <c r="B121" s="76"/>
      <c r="C121" s="77"/>
      <c r="D121" s="78"/>
      <c r="E121" s="5">
        <v>145</v>
      </c>
      <c r="F121" s="11" t="s">
        <v>27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79"/>
    </row>
    <row r="122" spans="1:21" ht="33" customHeight="1" thickBot="1" x14ac:dyDescent="0.3">
      <c r="A122" s="66"/>
      <c r="B122" s="66"/>
      <c r="C122" s="68"/>
      <c r="D122" s="70"/>
      <c r="E122" s="4">
        <v>232</v>
      </c>
      <c r="F122" s="23" t="s">
        <v>20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72"/>
    </row>
    <row r="123" spans="1:21" ht="33" customHeight="1" x14ac:dyDescent="0.25">
      <c r="A123" s="65">
        <v>22</v>
      </c>
      <c r="B123" s="65"/>
      <c r="C123" s="67">
        <v>1472301</v>
      </c>
      <c r="D123" s="69" t="s">
        <v>73</v>
      </c>
      <c r="E123" s="7">
        <v>144</v>
      </c>
      <c r="F123" s="11" t="s">
        <v>28</v>
      </c>
      <c r="G123" s="33">
        <v>1800000</v>
      </c>
      <c r="H123" s="33">
        <v>1800000</v>
      </c>
      <c r="I123" s="33">
        <v>1800000</v>
      </c>
      <c r="J123" s="33">
        <v>1800000</v>
      </c>
      <c r="K123" s="33">
        <v>1800000</v>
      </c>
      <c r="L123" s="33">
        <v>1800000</v>
      </c>
      <c r="M123" s="33">
        <v>1800000</v>
      </c>
      <c r="N123" s="33">
        <v>1800000</v>
      </c>
      <c r="O123" s="33">
        <v>0</v>
      </c>
      <c r="P123" s="33">
        <v>0</v>
      </c>
      <c r="Q123" s="33">
        <v>0</v>
      </c>
      <c r="R123" s="33">
        <v>0</v>
      </c>
      <c r="S123" s="33">
        <f t="shared" si="6"/>
        <v>14400000</v>
      </c>
      <c r="T123" s="30">
        <v>1800000</v>
      </c>
      <c r="U123" s="71">
        <f>SUM(S123:T128)</f>
        <v>16200000</v>
      </c>
    </row>
    <row r="124" spans="1:21" ht="33" customHeight="1" x14ac:dyDescent="0.25">
      <c r="A124" s="76"/>
      <c r="B124" s="76"/>
      <c r="C124" s="77"/>
      <c r="D124" s="78"/>
      <c r="E124" s="5">
        <v>144</v>
      </c>
      <c r="F124" s="11" t="s">
        <v>25</v>
      </c>
      <c r="G124" s="33">
        <v>0</v>
      </c>
      <c r="H124" s="33" t="s">
        <v>30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f t="shared" si="6"/>
        <v>0</v>
      </c>
      <c r="T124" s="33">
        <f t="shared" si="6"/>
        <v>0</v>
      </c>
      <c r="U124" s="79"/>
    </row>
    <row r="125" spans="1:21" ht="33" customHeight="1" x14ac:dyDescent="0.25">
      <c r="A125" s="76"/>
      <c r="B125" s="76"/>
      <c r="C125" s="77"/>
      <c r="D125" s="78"/>
      <c r="E125" s="5">
        <v>144</v>
      </c>
      <c r="F125" s="11" t="s">
        <v>21</v>
      </c>
      <c r="G125" s="33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33">
        <v>0</v>
      </c>
      <c r="Q125" s="33">
        <v>0</v>
      </c>
      <c r="R125" s="33">
        <v>0</v>
      </c>
      <c r="S125" s="33">
        <f t="shared" si="6"/>
        <v>0</v>
      </c>
      <c r="T125" s="26">
        <f>S125/12</f>
        <v>0</v>
      </c>
      <c r="U125" s="79"/>
    </row>
    <row r="126" spans="1:21" ht="33" customHeight="1" x14ac:dyDescent="0.25">
      <c r="A126" s="76"/>
      <c r="B126" s="76"/>
      <c r="C126" s="77"/>
      <c r="D126" s="78"/>
      <c r="E126" s="5">
        <v>123</v>
      </c>
      <c r="F126" s="11" t="s">
        <v>23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79"/>
    </row>
    <row r="127" spans="1:21" ht="33" customHeight="1" x14ac:dyDescent="0.25">
      <c r="A127" s="76"/>
      <c r="B127" s="76"/>
      <c r="C127" s="77"/>
      <c r="D127" s="78"/>
      <c r="E127" s="5">
        <v>125</v>
      </c>
      <c r="F127" s="11" t="s">
        <v>27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79"/>
    </row>
    <row r="128" spans="1:21" ht="33" customHeight="1" thickBot="1" x14ac:dyDescent="0.3">
      <c r="A128" s="66"/>
      <c r="B128" s="66"/>
      <c r="C128" s="68"/>
      <c r="D128" s="70"/>
      <c r="E128" s="4">
        <v>232</v>
      </c>
      <c r="F128" s="23" t="s">
        <v>20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72"/>
    </row>
    <row r="129" spans="1:21" ht="33" customHeight="1" x14ac:dyDescent="0.25">
      <c r="A129" s="65">
        <v>23</v>
      </c>
      <c r="B129" s="65"/>
      <c r="C129" s="67">
        <v>6272980</v>
      </c>
      <c r="D129" s="69" t="s">
        <v>97</v>
      </c>
      <c r="E129" s="7">
        <v>144</v>
      </c>
      <c r="F129" s="11" t="s">
        <v>28</v>
      </c>
      <c r="G129" s="33">
        <v>1700000</v>
      </c>
      <c r="H129" s="33">
        <v>1700000</v>
      </c>
      <c r="I129" s="33">
        <v>1700000</v>
      </c>
      <c r="J129" s="33">
        <v>1700000</v>
      </c>
      <c r="K129" s="33">
        <v>1700000</v>
      </c>
      <c r="L129" s="33">
        <v>1700000</v>
      </c>
      <c r="M129" s="33">
        <v>1700000</v>
      </c>
      <c r="N129" s="33">
        <v>1700000</v>
      </c>
      <c r="O129" s="33" t="s">
        <v>30</v>
      </c>
      <c r="P129" s="33" t="s">
        <v>30</v>
      </c>
      <c r="Q129" s="33" t="s">
        <v>30</v>
      </c>
      <c r="R129" s="33" t="s">
        <v>30</v>
      </c>
      <c r="S129" s="33">
        <f t="shared" si="6"/>
        <v>13600000</v>
      </c>
      <c r="T129" s="30">
        <v>1700000</v>
      </c>
      <c r="U129" s="71">
        <f>SUM(S129:T134)</f>
        <v>15300000</v>
      </c>
    </row>
    <row r="130" spans="1:21" ht="33" customHeight="1" x14ac:dyDescent="0.25">
      <c r="A130" s="76"/>
      <c r="B130" s="76"/>
      <c r="C130" s="77"/>
      <c r="D130" s="78"/>
      <c r="E130" s="5">
        <v>144</v>
      </c>
      <c r="F130" s="11" t="s">
        <v>25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79"/>
    </row>
    <row r="131" spans="1:21" ht="33" customHeight="1" x14ac:dyDescent="0.25">
      <c r="A131" s="76"/>
      <c r="B131" s="76"/>
      <c r="C131" s="77"/>
      <c r="D131" s="78"/>
      <c r="E131" s="5">
        <v>144</v>
      </c>
      <c r="F131" s="11" t="s">
        <v>21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79"/>
    </row>
    <row r="132" spans="1:21" ht="33" customHeight="1" x14ac:dyDescent="0.25">
      <c r="A132" s="76"/>
      <c r="B132" s="76"/>
      <c r="C132" s="77"/>
      <c r="D132" s="78"/>
      <c r="E132" s="5">
        <v>123</v>
      </c>
      <c r="F132" s="11" t="s">
        <v>23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79"/>
    </row>
    <row r="133" spans="1:21" ht="33" customHeight="1" x14ac:dyDescent="0.25">
      <c r="A133" s="76"/>
      <c r="B133" s="76"/>
      <c r="C133" s="77"/>
      <c r="D133" s="78"/>
      <c r="E133" s="5">
        <v>125</v>
      </c>
      <c r="F133" s="11" t="s">
        <v>27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79"/>
    </row>
    <row r="134" spans="1:21" ht="33" customHeight="1" thickBot="1" x14ac:dyDescent="0.3">
      <c r="A134" s="66"/>
      <c r="B134" s="66"/>
      <c r="C134" s="68"/>
      <c r="D134" s="70"/>
      <c r="E134" s="4">
        <v>232</v>
      </c>
      <c r="F134" s="23" t="s">
        <v>20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72"/>
    </row>
    <row r="135" spans="1:21" ht="33" customHeight="1" x14ac:dyDescent="0.25">
      <c r="A135" s="65">
        <v>24</v>
      </c>
      <c r="B135" s="65"/>
      <c r="C135" s="67">
        <v>3739831</v>
      </c>
      <c r="D135" s="69" t="s">
        <v>74</v>
      </c>
      <c r="E135" s="7">
        <v>144</v>
      </c>
      <c r="F135" s="11" t="s">
        <v>28</v>
      </c>
      <c r="G135" s="33">
        <v>1000000</v>
      </c>
      <c r="H135" s="33">
        <v>1000000</v>
      </c>
      <c r="I135" s="33">
        <v>1000000</v>
      </c>
      <c r="J135" s="33">
        <v>1000000</v>
      </c>
      <c r="K135" s="33">
        <v>1000000</v>
      </c>
      <c r="L135" s="33">
        <v>1000000</v>
      </c>
      <c r="M135" s="33">
        <v>1000000</v>
      </c>
      <c r="N135" s="33">
        <v>1000000</v>
      </c>
      <c r="O135" s="33">
        <v>0</v>
      </c>
      <c r="P135" s="33">
        <v>0</v>
      </c>
      <c r="Q135" s="33">
        <v>0</v>
      </c>
      <c r="R135" s="33">
        <v>0</v>
      </c>
      <c r="S135" s="33">
        <f t="shared" ref="S135:T195" si="7">SUM(G135:R135)</f>
        <v>8000000</v>
      </c>
      <c r="T135" s="30">
        <v>1000000</v>
      </c>
      <c r="U135" s="71">
        <f>SUM(S135:T140)</f>
        <v>9000000</v>
      </c>
    </row>
    <row r="136" spans="1:21" ht="33" customHeight="1" x14ac:dyDescent="0.25">
      <c r="A136" s="76"/>
      <c r="B136" s="76"/>
      <c r="C136" s="77"/>
      <c r="D136" s="78"/>
      <c r="E136" s="5">
        <v>144</v>
      </c>
      <c r="F136" s="11" t="s">
        <v>25</v>
      </c>
      <c r="G136" s="33">
        <v>0</v>
      </c>
      <c r="H136" s="33" t="s">
        <v>30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/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79"/>
    </row>
    <row r="137" spans="1:21" ht="33" customHeight="1" x14ac:dyDescent="0.25">
      <c r="A137" s="76"/>
      <c r="B137" s="76"/>
      <c r="C137" s="77"/>
      <c r="D137" s="78"/>
      <c r="E137" s="5">
        <v>144</v>
      </c>
      <c r="F137" s="11" t="s">
        <v>21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f t="shared" si="7"/>
        <v>0</v>
      </c>
      <c r="T137" s="26">
        <f>S137/12</f>
        <v>0</v>
      </c>
      <c r="U137" s="79"/>
    </row>
    <row r="138" spans="1:21" ht="33" customHeight="1" x14ac:dyDescent="0.25">
      <c r="A138" s="76"/>
      <c r="B138" s="76"/>
      <c r="C138" s="77"/>
      <c r="D138" s="78"/>
      <c r="E138" s="5">
        <v>123</v>
      </c>
      <c r="F138" s="11" t="s">
        <v>23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f t="shared" si="7"/>
        <v>0</v>
      </c>
      <c r="T138" s="26">
        <f>S138/12</f>
        <v>0</v>
      </c>
      <c r="U138" s="79"/>
    </row>
    <row r="139" spans="1:21" ht="33" customHeight="1" x14ac:dyDescent="0.25">
      <c r="A139" s="76"/>
      <c r="B139" s="76"/>
      <c r="C139" s="77"/>
      <c r="D139" s="78"/>
      <c r="E139" s="5">
        <v>125</v>
      </c>
      <c r="F139" s="11" t="s">
        <v>27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7">
        <v>0</v>
      </c>
      <c r="T139" s="37">
        <v>0</v>
      </c>
      <c r="U139" s="79"/>
    </row>
    <row r="140" spans="1:21" ht="33" customHeight="1" thickBot="1" x14ac:dyDescent="0.3">
      <c r="A140" s="66"/>
      <c r="B140" s="66"/>
      <c r="C140" s="68"/>
      <c r="D140" s="70"/>
      <c r="E140" s="4">
        <v>232</v>
      </c>
      <c r="F140" s="23" t="s">
        <v>20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0</v>
      </c>
      <c r="U140" s="72"/>
    </row>
    <row r="141" spans="1:21" ht="33" customHeight="1" x14ac:dyDescent="0.25">
      <c r="A141" s="65">
        <v>25</v>
      </c>
      <c r="B141" s="65"/>
      <c r="C141" s="67">
        <v>3389577</v>
      </c>
      <c r="D141" s="69" t="s">
        <v>75</v>
      </c>
      <c r="E141" s="7">
        <v>144</v>
      </c>
      <c r="F141" s="11" t="s">
        <v>28</v>
      </c>
      <c r="G141" s="33">
        <v>1300000</v>
      </c>
      <c r="H141" s="33">
        <v>1300000</v>
      </c>
      <c r="I141" s="33">
        <v>1300000</v>
      </c>
      <c r="J141" s="33">
        <v>1300000</v>
      </c>
      <c r="K141" s="33">
        <v>1300000</v>
      </c>
      <c r="L141" s="33">
        <v>1300000</v>
      </c>
      <c r="M141" s="33">
        <v>1300000</v>
      </c>
      <c r="N141" s="33">
        <v>1300000</v>
      </c>
      <c r="O141" s="61">
        <v>0</v>
      </c>
      <c r="P141" s="61">
        <v>0</v>
      </c>
      <c r="Q141" s="61">
        <v>0</v>
      </c>
      <c r="R141" s="61">
        <v>0</v>
      </c>
      <c r="S141" s="33">
        <f t="shared" si="7"/>
        <v>10400000</v>
      </c>
      <c r="T141" s="30">
        <v>1300000</v>
      </c>
      <c r="U141" s="71">
        <f>S141+S142+S143+S144+S145+S146+T141+T142+T143+T144+T145+T146</f>
        <v>12020000</v>
      </c>
    </row>
    <row r="142" spans="1:21" ht="33" customHeight="1" x14ac:dyDescent="0.25">
      <c r="A142" s="76"/>
      <c r="B142" s="76"/>
      <c r="C142" s="77"/>
      <c r="D142" s="78"/>
      <c r="E142" s="5">
        <v>144</v>
      </c>
      <c r="F142" s="11" t="s">
        <v>25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79"/>
    </row>
    <row r="143" spans="1:21" ht="33" customHeight="1" x14ac:dyDescent="0.25">
      <c r="A143" s="76"/>
      <c r="B143" s="76"/>
      <c r="C143" s="77"/>
      <c r="D143" s="78"/>
      <c r="E143" s="5">
        <v>144</v>
      </c>
      <c r="F143" s="11" t="s">
        <v>21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79"/>
    </row>
    <row r="144" spans="1:21" ht="33" customHeight="1" x14ac:dyDescent="0.25">
      <c r="A144" s="76"/>
      <c r="B144" s="76"/>
      <c r="C144" s="77"/>
      <c r="D144" s="78"/>
      <c r="E144" s="5">
        <v>123</v>
      </c>
      <c r="F144" s="11" t="s">
        <v>23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7">
        <v>0</v>
      </c>
      <c r="T144" s="37">
        <v>0</v>
      </c>
      <c r="U144" s="79"/>
    </row>
    <row r="145" spans="1:21" ht="33" customHeight="1" x14ac:dyDescent="0.25">
      <c r="A145" s="76"/>
      <c r="B145" s="76"/>
      <c r="C145" s="77"/>
      <c r="D145" s="78"/>
      <c r="E145" s="5">
        <v>125</v>
      </c>
      <c r="F145" s="11" t="s">
        <v>27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79"/>
    </row>
    <row r="146" spans="1:21" ht="33" customHeight="1" thickBot="1" x14ac:dyDescent="0.3">
      <c r="A146" s="66"/>
      <c r="B146" s="66"/>
      <c r="C146" s="68"/>
      <c r="D146" s="70"/>
      <c r="E146" s="4">
        <v>232</v>
      </c>
      <c r="F146" s="23" t="s">
        <v>20</v>
      </c>
      <c r="G146" s="36">
        <v>0</v>
      </c>
      <c r="H146" s="36">
        <v>0</v>
      </c>
      <c r="I146" s="36">
        <v>0</v>
      </c>
      <c r="J146" s="36">
        <v>120000</v>
      </c>
      <c r="K146" s="36">
        <v>0</v>
      </c>
      <c r="L146" s="36">
        <v>0</v>
      </c>
      <c r="M146" s="36">
        <v>0</v>
      </c>
      <c r="N146" s="36">
        <v>0</v>
      </c>
      <c r="O146" s="36">
        <v>200000</v>
      </c>
      <c r="P146" s="36">
        <v>0</v>
      </c>
      <c r="Q146" s="36">
        <v>0</v>
      </c>
      <c r="R146" s="36">
        <v>0</v>
      </c>
      <c r="S146" s="36">
        <f>SUM(G146:R146)</f>
        <v>320000</v>
      </c>
      <c r="T146" s="36">
        <v>0</v>
      </c>
      <c r="U146" s="72"/>
    </row>
    <row r="147" spans="1:21" ht="33" customHeight="1" x14ac:dyDescent="0.25">
      <c r="A147" s="65">
        <v>26</v>
      </c>
      <c r="B147" s="65"/>
      <c r="C147" s="67">
        <v>4425125</v>
      </c>
      <c r="D147" s="69" t="s">
        <v>76</v>
      </c>
      <c r="E147" s="7">
        <v>144</v>
      </c>
      <c r="F147" s="11" t="s">
        <v>28</v>
      </c>
      <c r="G147" s="33">
        <v>1000000</v>
      </c>
      <c r="H147" s="33">
        <v>1000000</v>
      </c>
      <c r="I147" s="33">
        <v>1000000</v>
      </c>
      <c r="J147" s="33">
        <v>1000000</v>
      </c>
      <c r="K147" s="33">
        <v>1000000</v>
      </c>
      <c r="L147" s="33">
        <v>1000000</v>
      </c>
      <c r="M147" s="33">
        <v>1000000</v>
      </c>
      <c r="N147" s="33">
        <v>1000000</v>
      </c>
      <c r="O147" s="33" t="s">
        <v>30</v>
      </c>
      <c r="P147" s="33" t="s">
        <v>30</v>
      </c>
      <c r="Q147" s="33" t="s">
        <v>30</v>
      </c>
      <c r="R147" s="33" t="s">
        <v>30</v>
      </c>
      <c r="S147" s="33">
        <f t="shared" si="7"/>
        <v>8000000</v>
      </c>
      <c r="T147" s="30">
        <v>1000000</v>
      </c>
      <c r="U147" s="71">
        <f>SUM(S147:T152)</f>
        <v>9000000</v>
      </c>
    </row>
    <row r="148" spans="1:21" ht="33" customHeight="1" x14ac:dyDescent="0.25">
      <c r="A148" s="76"/>
      <c r="B148" s="76"/>
      <c r="C148" s="77"/>
      <c r="D148" s="78"/>
      <c r="E148" s="5">
        <v>144</v>
      </c>
      <c r="F148" s="11" t="s">
        <v>25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79"/>
    </row>
    <row r="149" spans="1:21" ht="33" customHeight="1" x14ac:dyDescent="0.25">
      <c r="A149" s="76"/>
      <c r="B149" s="76"/>
      <c r="C149" s="77"/>
      <c r="D149" s="78"/>
      <c r="E149" s="5">
        <v>144</v>
      </c>
      <c r="F149" s="11" t="s">
        <v>21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79"/>
    </row>
    <row r="150" spans="1:21" ht="33" customHeight="1" x14ac:dyDescent="0.25">
      <c r="A150" s="76"/>
      <c r="B150" s="76"/>
      <c r="C150" s="77"/>
      <c r="D150" s="78"/>
      <c r="E150" s="5">
        <v>123</v>
      </c>
      <c r="F150" s="11" t="s">
        <v>23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79"/>
    </row>
    <row r="151" spans="1:21" ht="33" customHeight="1" x14ac:dyDescent="0.25">
      <c r="A151" s="76"/>
      <c r="B151" s="76"/>
      <c r="C151" s="77"/>
      <c r="D151" s="78"/>
      <c r="E151" s="5">
        <v>125</v>
      </c>
      <c r="F151" s="11" t="s">
        <v>27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79"/>
    </row>
    <row r="152" spans="1:21" ht="33" customHeight="1" thickBot="1" x14ac:dyDescent="0.3">
      <c r="A152" s="66"/>
      <c r="B152" s="66"/>
      <c r="C152" s="68"/>
      <c r="D152" s="70"/>
      <c r="E152" s="4">
        <v>232</v>
      </c>
      <c r="F152" s="23" t="s">
        <v>20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72"/>
    </row>
    <row r="153" spans="1:21" ht="33" customHeight="1" x14ac:dyDescent="0.25">
      <c r="A153" s="65">
        <v>27</v>
      </c>
      <c r="B153" s="65"/>
      <c r="C153" s="67">
        <v>4482971</v>
      </c>
      <c r="D153" s="69" t="s">
        <v>77</v>
      </c>
      <c r="E153" s="7">
        <v>144</v>
      </c>
      <c r="F153" s="11" t="s">
        <v>28</v>
      </c>
      <c r="G153" s="33">
        <v>1500000</v>
      </c>
      <c r="H153" s="33">
        <v>1500000</v>
      </c>
      <c r="I153" s="33">
        <v>1500000</v>
      </c>
      <c r="J153" s="33">
        <v>1500000</v>
      </c>
      <c r="K153" s="33">
        <v>1500000</v>
      </c>
      <c r="L153" s="33">
        <v>1500000</v>
      </c>
      <c r="M153" s="33">
        <v>1500000</v>
      </c>
      <c r="N153" s="33">
        <v>1500000</v>
      </c>
      <c r="O153" s="33" t="s">
        <v>30</v>
      </c>
      <c r="P153" s="33" t="s">
        <v>30</v>
      </c>
      <c r="Q153" s="33" t="s">
        <v>30</v>
      </c>
      <c r="R153" s="33" t="s">
        <v>30</v>
      </c>
      <c r="S153" s="33">
        <f t="shared" si="7"/>
        <v>12000000</v>
      </c>
      <c r="T153" s="30">
        <v>1500000</v>
      </c>
      <c r="U153" s="71">
        <f>SUM(S153:T158)</f>
        <v>13500000</v>
      </c>
    </row>
    <row r="154" spans="1:21" ht="33" customHeight="1" x14ac:dyDescent="0.25">
      <c r="A154" s="76"/>
      <c r="B154" s="76"/>
      <c r="C154" s="77"/>
      <c r="D154" s="78"/>
      <c r="E154" s="5">
        <v>144</v>
      </c>
      <c r="F154" s="11" t="s">
        <v>25</v>
      </c>
      <c r="G154" s="33">
        <v>0</v>
      </c>
      <c r="H154" s="33" t="s">
        <v>30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f t="shared" si="7"/>
        <v>0</v>
      </c>
      <c r="T154" s="26"/>
      <c r="U154" s="79"/>
    </row>
    <row r="155" spans="1:21" ht="33" customHeight="1" x14ac:dyDescent="0.25">
      <c r="A155" s="76"/>
      <c r="B155" s="76"/>
      <c r="C155" s="77"/>
      <c r="D155" s="78"/>
      <c r="E155" s="5">
        <v>144</v>
      </c>
      <c r="F155" s="11" t="s">
        <v>21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33">
        <f t="shared" si="7"/>
        <v>0</v>
      </c>
      <c r="T155" s="26">
        <f>S155/12</f>
        <v>0</v>
      </c>
      <c r="U155" s="79"/>
    </row>
    <row r="156" spans="1:21" ht="33" customHeight="1" x14ac:dyDescent="0.25">
      <c r="A156" s="76"/>
      <c r="B156" s="76"/>
      <c r="C156" s="77"/>
      <c r="D156" s="78"/>
      <c r="E156" s="5">
        <v>123</v>
      </c>
      <c r="F156" s="11" t="s">
        <v>23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79"/>
    </row>
    <row r="157" spans="1:21" ht="33" customHeight="1" x14ac:dyDescent="0.25">
      <c r="A157" s="76"/>
      <c r="B157" s="76"/>
      <c r="C157" s="77"/>
      <c r="D157" s="78"/>
      <c r="E157" s="5">
        <v>125</v>
      </c>
      <c r="F157" s="11" t="s">
        <v>27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7">
        <v>0</v>
      </c>
      <c r="T157" s="37">
        <v>0</v>
      </c>
      <c r="U157" s="79"/>
    </row>
    <row r="158" spans="1:21" ht="33" customHeight="1" thickBot="1" x14ac:dyDescent="0.3">
      <c r="A158" s="66"/>
      <c r="B158" s="66"/>
      <c r="C158" s="68"/>
      <c r="D158" s="70"/>
      <c r="E158" s="4">
        <v>232</v>
      </c>
      <c r="F158" s="23" t="s">
        <v>20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0</v>
      </c>
      <c r="U158" s="72"/>
    </row>
    <row r="159" spans="1:21" ht="33" customHeight="1" x14ac:dyDescent="0.25">
      <c r="A159" s="65">
        <v>28</v>
      </c>
      <c r="B159" s="65"/>
      <c r="C159" s="67">
        <v>6326753</v>
      </c>
      <c r="D159" s="69" t="s">
        <v>78</v>
      </c>
      <c r="E159" s="7">
        <v>144</v>
      </c>
      <c r="F159" s="11" t="s">
        <v>28</v>
      </c>
      <c r="G159" s="33">
        <v>1700000</v>
      </c>
      <c r="H159" s="33">
        <v>1700000</v>
      </c>
      <c r="I159" s="33">
        <v>1700000</v>
      </c>
      <c r="J159" s="33">
        <v>1700000</v>
      </c>
      <c r="K159" s="33">
        <v>1700000</v>
      </c>
      <c r="L159" s="33">
        <v>1700000</v>
      </c>
      <c r="M159" s="33">
        <v>1700000</v>
      </c>
      <c r="N159" s="33">
        <v>1700000</v>
      </c>
      <c r="O159" s="61">
        <v>0</v>
      </c>
      <c r="P159" s="61">
        <v>0</v>
      </c>
      <c r="Q159" s="61">
        <v>0</v>
      </c>
      <c r="R159" s="61">
        <v>0</v>
      </c>
      <c r="S159" s="33">
        <f t="shared" si="7"/>
        <v>13600000</v>
      </c>
      <c r="T159" s="30">
        <v>1700000</v>
      </c>
      <c r="U159" s="71">
        <f>SUM(S159:T164)</f>
        <v>15300000</v>
      </c>
    </row>
    <row r="160" spans="1:21" ht="33" customHeight="1" x14ac:dyDescent="0.25">
      <c r="A160" s="76"/>
      <c r="B160" s="76"/>
      <c r="C160" s="77"/>
      <c r="D160" s="78"/>
      <c r="E160" s="5">
        <v>144</v>
      </c>
      <c r="F160" s="11" t="s">
        <v>25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7">
        <v>0</v>
      </c>
      <c r="P160" s="37">
        <v>0</v>
      </c>
      <c r="Q160" s="37">
        <v>0</v>
      </c>
      <c r="R160" s="37">
        <v>0</v>
      </c>
      <c r="S160" s="33">
        <v>0</v>
      </c>
      <c r="T160" s="33">
        <v>0</v>
      </c>
      <c r="U160" s="79"/>
    </row>
    <row r="161" spans="1:21" ht="33" customHeight="1" x14ac:dyDescent="0.25">
      <c r="A161" s="76"/>
      <c r="B161" s="76"/>
      <c r="C161" s="77"/>
      <c r="D161" s="78"/>
      <c r="E161" s="5">
        <v>144</v>
      </c>
      <c r="F161" s="11" t="s">
        <v>21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7">
        <v>0</v>
      </c>
      <c r="P161" s="37">
        <v>0</v>
      </c>
      <c r="Q161" s="37">
        <v>0</v>
      </c>
      <c r="R161" s="37">
        <v>0</v>
      </c>
      <c r="S161" s="33">
        <v>0</v>
      </c>
      <c r="T161" s="33">
        <v>0</v>
      </c>
      <c r="U161" s="79"/>
    </row>
    <row r="162" spans="1:21" ht="33" customHeight="1" x14ac:dyDescent="0.25">
      <c r="A162" s="76"/>
      <c r="B162" s="76"/>
      <c r="C162" s="77"/>
      <c r="D162" s="78"/>
      <c r="E162" s="5">
        <v>123</v>
      </c>
      <c r="F162" s="11" t="s">
        <v>23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7">
        <v>0</v>
      </c>
      <c r="P162" s="37">
        <v>0</v>
      </c>
      <c r="Q162" s="37">
        <v>0</v>
      </c>
      <c r="R162" s="37">
        <v>0</v>
      </c>
      <c r="S162" s="33">
        <v>0</v>
      </c>
      <c r="T162" s="33">
        <v>0</v>
      </c>
      <c r="U162" s="79"/>
    </row>
    <row r="163" spans="1:21" ht="33" customHeight="1" x14ac:dyDescent="0.25">
      <c r="A163" s="76"/>
      <c r="B163" s="76"/>
      <c r="C163" s="77"/>
      <c r="D163" s="78"/>
      <c r="E163" s="5">
        <v>125</v>
      </c>
      <c r="F163" s="11" t="s">
        <v>27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7">
        <v>0</v>
      </c>
      <c r="P163" s="37">
        <v>0</v>
      </c>
      <c r="Q163" s="37">
        <v>0</v>
      </c>
      <c r="R163" s="37">
        <v>0</v>
      </c>
      <c r="S163" s="33">
        <v>0</v>
      </c>
      <c r="T163" s="33">
        <v>0</v>
      </c>
      <c r="U163" s="79"/>
    </row>
    <row r="164" spans="1:21" ht="33" customHeight="1" thickBot="1" x14ac:dyDescent="0.3">
      <c r="A164" s="66"/>
      <c r="B164" s="66"/>
      <c r="C164" s="68"/>
      <c r="D164" s="70"/>
      <c r="E164" s="4">
        <v>232</v>
      </c>
      <c r="F164" s="23" t="s">
        <v>20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36">
        <v>0</v>
      </c>
      <c r="P164" s="36">
        <v>0</v>
      </c>
      <c r="Q164" s="36">
        <v>0</v>
      </c>
      <c r="R164" s="36">
        <v>0</v>
      </c>
      <c r="S164" s="27">
        <v>0</v>
      </c>
      <c r="T164" s="27">
        <v>0</v>
      </c>
      <c r="U164" s="72"/>
    </row>
    <row r="165" spans="1:21" ht="33" customHeight="1" x14ac:dyDescent="0.25">
      <c r="A165" s="65">
        <v>29</v>
      </c>
      <c r="B165" s="65"/>
      <c r="C165" s="67">
        <v>3668924</v>
      </c>
      <c r="D165" s="69" t="s">
        <v>79</v>
      </c>
      <c r="E165" s="7">
        <v>144</v>
      </c>
      <c r="F165" s="11" t="s">
        <v>28</v>
      </c>
      <c r="G165" s="33">
        <v>2000000</v>
      </c>
      <c r="H165" s="33">
        <v>2000000</v>
      </c>
      <c r="I165" s="33">
        <v>2000000</v>
      </c>
      <c r="J165" s="33">
        <v>2000000</v>
      </c>
      <c r="K165" s="33">
        <v>2000000</v>
      </c>
      <c r="L165" s="33">
        <v>2000000</v>
      </c>
      <c r="M165" s="33">
        <v>2000000</v>
      </c>
      <c r="N165" s="33">
        <v>2000000</v>
      </c>
      <c r="O165" s="61">
        <v>0</v>
      </c>
      <c r="P165" s="61">
        <v>0</v>
      </c>
      <c r="Q165" s="61">
        <v>0</v>
      </c>
      <c r="R165" s="61">
        <v>0</v>
      </c>
      <c r="S165" s="33">
        <f t="shared" si="7"/>
        <v>16000000</v>
      </c>
      <c r="T165" s="30">
        <v>2000000</v>
      </c>
      <c r="U165" s="71">
        <f>SUM(S165:T170)</f>
        <v>18000000</v>
      </c>
    </row>
    <row r="166" spans="1:21" ht="33" customHeight="1" x14ac:dyDescent="0.25">
      <c r="A166" s="76"/>
      <c r="B166" s="76"/>
      <c r="C166" s="77"/>
      <c r="D166" s="78"/>
      <c r="E166" s="5">
        <v>144</v>
      </c>
      <c r="F166" s="11" t="s">
        <v>25</v>
      </c>
      <c r="G166" s="33">
        <v>0</v>
      </c>
      <c r="H166" s="33" t="s">
        <v>30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7">
        <v>0</v>
      </c>
      <c r="P166" s="37">
        <v>0</v>
      </c>
      <c r="Q166" s="37">
        <v>0</v>
      </c>
      <c r="R166" s="37">
        <v>0</v>
      </c>
      <c r="S166" s="33">
        <f t="shared" si="7"/>
        <v>0</v>
      </c>
      <c r="T166" s="26"/>
      <c r="U166" s="79"/>
    </row>
    <row r="167" spans="1:21" ht="33" customHeight="1" x14ac:dyDescent="0.25">
      <c r="A167" s="76"/>
      <c r="B167" s="76"/>
      <c r="C167" s="77"/>
      <c r="D167" s="78"/>
      <c r="E167" s="5">
        <v>144</v>
      </c>
      <c r="F167" s="11" t="s">
        <v>21</v>
      </c>
      <c r="G167" s="33">
        <v>0</v>
      </c>
      <c r="H167" s="33" t="s">
        <v>30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7">
        <v>0</v>
      </c>
      <c r="P167" s="37">
        <v>0</v>
      </c>
      <c r="Q167" s="37">
        <v>0</v>
      </c>
      <c r="R167" s="37">
        <v>0</v>
      </c>
      <c r="S167" s="33">
        <f t="shared" si="7"/>
        <v>0</v>
      </c>
      <c r="T167" s="26">
        <f>S167/12</f>
        <v>0</v>
      </c>
      <c r="U167" s="79"/>
    </row>
    <row r="168" spans="1:21" ht="33" customHeight="1" x14ac:dyDescent="0.25">
      <c r="A168" s="76"/>
      <c r="B168" s="76"/>
      <c r="C168" s="77"/>
      <c r="D168" s="78"/>
      <c r="E168" s="5">
        <v>123</v>
      </c>
      <c r="F168" s="11" t="s">
        <v>23</v>
      </c>
      <c r="G168" s="33">
        <v>0</v>
      </c>
      <c r="H168" s="33" t="s">
        <v>30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7">
        <v>0</v>
      </c>
      <c r="P168" s="37">
        <v>0</v>
      </c>
      <c r="Q168" s="37">
        <v>0</v>
      </c>
      <c r="R168" s="37">
        <v>0</v>
      </c>
      <c r="S168" s="33">
        <f t="shared" si="7"/>
        <v>0</v>
      </c>
      <c r="T168" s="26">
        <f>S168/12</f>
        <v>0</v>
      </c>
      <c r="U168" s="79"/>
    </row>
    <row r="169" spans="1:21" ht="33" customHeight="1" x14ac:dyDescent="0.25">
      <c r="A169" s="76"/>
      <c r="B169" s="76"/>
      <c r="C169" s="77"/>
      <c r="D169" s="78"/>
      <c r="E169" s="5">
        <v>125</v>
      </c>
      <c r="F169" s="11" t="s">
        <v>27</v>
      </c>
      <c r="G169" s="33">
        <v>0</v>
      </c>
      <c r="H169" s="33" t="s">
        <v>30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7">
        <v>0</v>
      </c>
      <c r="P169" s="37">
        <v>0</v>
      </c>
      <c r="Q169" s="37">
        <v>0</v>
      </c>
      <c r="R169" s="37">
        <v>0</v>
      </c>
      <c r="S169" s="33">
        <f t="shared" si="7"/>
        <v>0</v>
      </c>
      <c r="T169" s="26">
        <f>S169/12</f>
        <v>0</v>
      </c>
      <c r="U169" s="79"/>
    </row>
    <row r="170" spans="1:21" ht="33" customHeight="1" thickBot="1" x14ac:dyDescent="0.3">
      <c r="A170" s="66"/>
      <c r="B170" s="66"/>
      <c r="C170" s="68"/>
      <c r="D170" s="70"/>
      <c r="E170" s="4">
        <v>232</v>
      </c>
      <c r="F170" s="23" t="s">
        <v>20</v>
      </c>
      <c r="G170" s="27">
        <v>0</v>
      </c>
      <c r="H170" s="27" t="s">
        <v>30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36">
        <v>0</v>
      </c>
      <c r="P170" s="36">
        <v>0</v>
      </c>
      <c r="Q170" s="36">
        <v>0</v>
      </c>
      <c r="R170" s="36">
        <v>0</v>
      </c>
      <c r="S170" s="27">
        <f t="shared" si="7"/>
        <v>0</v>
      </c>
      <c r="T170" s="28">
        <v>0</v>
      </c>
      <c r="U170" s="72"/>
    </row>
    <row r="171" spans="1:21" ht="33" customHeight="1" x14ac:dyDescent="0.25">
      <c r="A171" s="65">
        <v>30</v>
      </c>
      <c r="B171" s="65"/>
      <c r="C171" s="67">
        <v>6117376</v>
      </c>
      <c r="D171" s="69" t="s">
        <v>80</v>
      </c>
      <c r="E171" s="7">
        <v>144</v>
      </c>
      <c r="F171" s="11" t="s">
        <v>28</v>
      </c>
      <c r="G171" s="33">
        <v>500000</v>
      </c>
      <c r="H171" s="33">
        <v>500000</v>
      </c>
      <c r="I171" s="33">
        <v>500000</v>
      </c>
      <c r="J171" s="33">
        <v>500000</v>
      </c>
      <c r="K171" s="33">
        <v>500000</v>
      </c>
      <c r="L171" s="33">
        <v>500000</v>
      </c>
      <c r="M171" s="33">
        <v>500000</v>
      </c>
      <c r="N171" s="33">
        <v>500000</v>
      </c>
      <c r="O171" s="61">
        <v>0</v>
      </c>
      <c r="P171" s="61">
        <v>0</v>
      </c>
      <c r="Q171" s="61">
        <v>0</v>
      </c>
      <c r="R171" s="61">
        <v>0</v>
      </c>
      <c r="S171" s="33">
        <f t="shared" si="7"/>
        <v>4000000</v>
      </c>
      <c r="T171" s="30">
        <v>500000</v>
      </c>
      <c r="U171" s="71">
        <f>SUM(S171:T176)</f>
        <v>4500000</v>
      </c>
    </row>
    <row r="172" spans="1:21" ht="33" customHeight="1" x14ac:dyDescent="0.25">
      <c r="A172" s="76"/>
      <c r="B172" s="76"/>
      <c r="C172" s="77"/>
      <c r="D172" s="78"/>
      <c r="E172" s="5">
        <v>144</v>
      </c>
      <c r="F172" s="11" t="s">
        <v>25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79"/>
    </row>
    <row r="173" spans="1:21" ht="33" customHeight="1" x14ac:dyDescent="0.25">
      <c r="A173" s="76"/>
      <c r="B173" s="76"/>
      <c r="C173" s="77"/>
      <c r="D173" s="78"/>
      <c r="E173" s="5">
        <v>144</v>
      </c>
      <c r="F173" s="11" t="s">
        <v>21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79"/>
    </row>
    <row r="174" spans="1:21" ht="33" customHeight="1" x14ac:dyDescent="0.25">
      <c r="A174" s="76"/>
      <c r="B174" s="76"/>
      <c r="C174" s="77"/>
      <c r="D174" s="78"/>
      <c r="E174" s="5">
        <v>123</v>
      </c>
      <c r="F174" s="11" t="s">
        <v>23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79"/>
    </row>
    <row r="175" spans="1:21" ht="33" customHeight="1" x14ac:dyDescent="0.25">
      <c r="A175" s="76"/>
      <c r="B175" s="76"/>
      <c r="C175" s="77"/>
      <c r="D175" s="78"/>
      <c r="E175" s="5">
        <v>125</v>
      </c>
      <c r="F175" s="11" t="s">
        <v>27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7">
        <v>0</v>
      </c>
      <c r="T175" s="37">
        <v>0</v>
      </c>
      <c r="U175" s="79"/>
    </row>
    <row r="176" spans="1:21" ht="33" customHeight="1" thickBot="1" x14ac:dyDescent="0.3">
      <c r="A176" s="66"/>
      <c r="B176" s="66"/>
      <c r="C176" s="68"/>
      <c r="D176" s="70"/>
      <c r="E176" s="4">
        <v>232</v>
      </c>
      <c r="F176" s="23" t="s">
        <v>20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36">
        <v>0</v>
      </c>
      <c r="U176" s="72"/>
    </row>
    <row r="177" spans="1:21" ht="33" customHeight="1" x14ac:dyDescent="0.25">
      <c r="A177" s="65">
        <v>31</v>
      </c>
      <c r="B177" s="65"/>
      <c r="C177" s="67">
        <v>4032155</v>
      </c>
      <c r="D177" s="69" t="s">
        <v>41</v>
      </c>
      <c r="E177" s="7">
        <v>144</v>
      </c>
      <c r="F177" s="11" t="s">
        <v>28</v>
      </c>
      <c r="G177" s="33">
        <v>2250000</v>
      </c>
      <c r="H177" s="33">
        <v>2250000</v>
      </c>
      <c r="I177" s="33">
        <v>2250000</v>
      </c>
      <c r="J177" s="33">
        <v>2250000</v>
      </c>
      <c r="K177" s="33">
        <v>2250000</v>
      </c>
      <c r="L177" s="33">
        <v>2250000</v>
      </c>
      <c r="M177" s="33">
        <v>2250000</v>
      </c>
      <c r="N177" s="33">
        <v>2250000</v>
      </c>
      <c r="O177" s="33">
        <v>2250000</v>
      </c>
      <c r="P177" s="33">
        <v>2250000</v>
      </c>
      <c r="Q177" s="33">
        <v>2250000</v>
      </c>
      <c r="R177" s="33">
        <v>2250000</v>
      </c>
      <c r="S177" s="33">
        <f t="shared" si="7"/>
        <v>27000000</v>
      </c>
      <c r="T177" s="30">
        <f>+S177/12</f>
        <v>2250000</v>
      </c>
      <c r="U177" s="71">
        <f>SUM(S177:T182)</f>
        <v>29250000</v>
      </c>
    </row>
    <row r="178" spans="1:21" ht="33" customHeight="1" x14ac:dyDescent="0.25">
      <c r="A178" s="76"/>
      <c r="B178" s="76"/>
      <c r="C178" s="77"/>
      <c r="D178" s="78"/>
      <c r="E178" s="5">
        <v>144</v>
      </c>
      <c r="F178" s="11" t="s">
        <v>25</v>
      </c>
      <c r="G178" s="33">
        <v>0</v>
      </c>
      <c r="H178" s="33" t="s">
        <v>30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f t="shared" si="7"/>
        <v>0</v>
      </c>
      <c r="T178" s="33">
        <f t="shared" si="7"/>
        <v>0</v>
      </c>
      <c r="U178" s="79"/>
    </row>
    <row r="179" spans="1:21" ht="33" customHeight="1" x14ac:dyDescent="0.25">
      <c r="A179" s="76"/>
      <c r="B179" s="76"/>
      <c r="C179" s="77"/>
      <c r="D179" s="78"/>
      <c r="E179" s="5">
        <v>144</v>
      </c>
      <c r="F179" s="11" t="s">
        <v>21</v>
      </c>
      <c r="G179" s="33">
        <v>0</v>
      </c>
      <c r="H179" s="33" t="s">
        <v>30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f t="shared" si="7"/>
        <v>0</v>
      </c>
      <c r="T179" s="26">
        <f>S179/12</f>
        <v>0</v>
      </c>
      <c r="U179" s="79"/>
    </row>
    <row r="180" spans="1:21" ht="33" customHeight="1" x14ac:dyDescent="0.25">
      <c r="A180" s="76"/>
      <c r="B180" s="76"/>
      <c r="C180" s="77"/>
      <c r="D180" s="78"/>
      <c r="E180" s="5">
        <v>123</v>
      </c>
      <c r="F180" s="11" t="s">
        <v>23</v>
      </c>
      <c r="G180" s="33">
        <v>0</v>
      </c>
      <c r="H180" s="33" t="s">
        <v>30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f t="shared" si="7"/>
        <v>0</v>
      </c>
      <c r="T180" s="26">
        <f>S180/12</f>
        <v>0</v>
      </c>
      <c r="U180" s="79"/>
    </row>
    <row r="181" spans="1:21" ht="33" customHeight="1" x14ac:dyDescent="0.25">
      <c r="A181" s="76"/>
      <c r="B181" s="76"/>
      <c r="C181" s="77"/>
      <c r="D181" s="78"/>
      <c r="E181" s="5">
        <v>125</v>
      </c>
      <c r="F181" s="11" t="s">
        <v>27</v>
      </c>
      <c r="G181" s="33">
        <v>0</v>
      </c>
      <c r="H181" s="33" t="s">
        <v>30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f t="shared" si="7"/>
        <v>0</v>
      </c>
      <c r="T181" s="26">
        <f>S181/12</f>
        <v>0</v>
      </c>
      <c r="U181" s="79"/>
    </row>
    <row r="182" spans="1:21" ht="33" customHeight="1" thickBot="1" x14ac:dyDescent="0.3">
      <c r="A182" s="66"/>
      <c r="B182" s="66"/>
      <c r="C182" s="68"/>
      <c r="D182" s="70"/>
      <c r="E182" s="4">
        <v>232</v>
      </c>
      <c r="F182" s="23" t="s">
        <v>20</v>
      </c>
      <c r="G182" s="27">
        <v>0</v>
      </c>
      <c r="H182" s="27" t="s">
        <v>30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f t="shared" si="7"/>
        <v>0</v>
      </c>
      <c r="T182" s="28">
        <v>0</v>
      </c>
      <c r="U182" s="72"/>
    </row>
    <row r="183" spans="1:21" ht="33" customHeight="1" x14ac:dyDescent="0.25">
      <c r="A183" s="65">
        <v>32</v>
      </c>
      <c r="B183" s="65"/>
      <c r="C183" s="67">
        <v>5169228</v>
      </c>
      <c r="D183" s="69" t="s">
        <v>81</v>
      </c>
      <c r="E183" s="7">
        <v>144</v>
      </c>
      <c r="F183" s="11" t="s">
        <v>28</v>
      </c>
      <c r="G183" s="33">
        <v>900000</v>
      </c>
      <c r="H183" s="33">
        <v>900000</v>
      </c>
      <c r="I183" s="33">
        <v>900000</v>
      </c>
      <c r="J183" s="33">
        <v>900000</v>
      </c>
      <c r="K183" s="33">
        <v>900000</v>
      </c>
      <c r="L183" s="33">
        <v>900000</v>
      </c>
      <c r="M183" s="33">
        <v>900000</v>
      </c>
      <c r="N183" s="33">
        <v>900000</v>
      </c>
      <c r="O183" s="33">
        <v>900000</v>
      </c>
      <c r="P183" s="33">
        <v>0</v>
      </c>
      <c r="Q183" s="33">
        <v>0</v>
      </c>
      <c r="R183" s="33">
        <v>0</v>
      </c>
      <c r="S183" s="33">
        <f t="shared" si="7"/>
        <v>8100000</v>
      </c>
      <c r="T183" s="30">
        <v>900000</v>
      </c>
      <c r="U183" s="71">
        <f>SUM(S183:T188)</f>
        <v>9000000</v>
      </c>
    </row>
    <row r="184" spans="1:21" ht="33" customHeight="1" x14ac:dyDescent="0.25">
      <c r="A184" s="76"/>
      <c r="B184" s="76"/>
      <c r="C184" s="77"/>
      <c r="D184" s="78"/>
      <c r="E184" s="5">
        <v>144</v>
      </c>
      <c r="F184" s="11" t="s">
        <v>25</v>
      </c>
      <c r="G184" s="33">
        <v>0</v>
      </c>
      <c r="H184" s="33" t="s">
        <v>30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79"/>
    </row>
    <row r="185" spans="1:21" ht="33" customHeight="1" x14ac:dyDescent="0.25">
      <c r="A185" s="76"/>
      <c r="B185" s="76"/>
      <c r="C185" s="77"/>
      <c r="D185" s="78"/>
      <c r="E185" s="5">
        <v>144</v>
      </c>
      <c r="F185" s="11" t="s">
        <v>21</v>
      </c>
      <c r="G185" s="33">
        <v>0</v>
      </c>
      <c r="H185" s="33" t="s">
        <v>30</v>
      </c>
      <c r="I185" s="33">
        <v>0</v>
      </c>
      <c r="J185" s="33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79"/>
    </row>
    <row r="186" spans="1:21" ht="33" customHeight="1" x14ac:dyDescent="0.25">
      <c r="A186" s="76"/>
      <c r="B186" s="76"/>
      <c r="C186" s="77"/>
      <c r="D186" s="78"/>
      <c r="E186" s="5">
        <v>123</v>
      </c>
      <c r="F186" s="11" t="s">
        <v>23</v>
      </c>
      <c r="G186" s="33">
        <v>0</v>
      </c>
      <c r="H186" s="33" t="s">
        <v>30</v>
      </c>
      <c r="I186" s="33">
        <v>0</v>
      </c>
      <c r="J186" s="33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7">
        <v>0</v>
      </c>
      <c r="T186" s="37">
        <v>0</v>
      </c>
      <c r="U186" s="79"/>
    </row>
    <row r="187" spans="1:21" ht="33" customHeight="1" x14ac:dyDescent="0.25">
      <c r="A187" s="76"/>
      <c r="B187" s="76"/>
      <c r="C187" s="77"/>
      <c r="D187" s="78"/>
      <c r="E187" s="5">
        <v>125</v>
      </c>
      <c r="F187" s="11" t="s">
        <v>27</v>
      </c>
      <c r="G187" s="33">
        <v>0</v>
      </c>
      <c r="H187" s="33" t="s">
        <v>30</v>
      </c>
      <c r="I187" s="33">
        <v>0</v>
      </c>
      <c r="J187" s="33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3">
        <v>0</v>
      </c>
      <c r="Q187" s="33">
        <v>0</v>
      </c>
      <c r="R187" s="33">
        <v>0</v>
      </c>
      <c r="S187" s="33">
        <f t="shared" si="7"/>
        <v>0</v>
      </c>
      <c r="T187" s="26">
        <f>S187/12</f>
        <v>0</v>
      </c>
      <c r="U187" s="79"/>
    </row>
    <row r="188" spans="1:21" ht="33" customHeight="1" thickBot="1" x14ac:dyDescent="0.3">
      <c r="A188" s="66"/>
      <c r="B188" s="66"/>
      <c r="C188" s="68"/>
      <c r="D188" s="70"/>
      <c r="E188" s="4">
        <v>232</v>
      </c>
      <c r="F188" s="23" t="s">
        <v>20</v>
      </c>
      <c r="G188" s="27">
        <v>0</v>
      </c>
      <c r="H188" s="27" t="s">
        <v>30</v>
      </c>
      <c r="I188" s="27">
        <v>0</v>
      </c>
      <c r="J188" s="27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27">
        <v>0</v>
      </c>
      <c r="Q188" s="27">
        <v>0</v>
      </c>
      <c r="R188" s="27">
        <v>0</v>
      </c>
      <c r="S188" s="27">
        <f t="shared" si="7"/>
        <v>0</v>
      </c>
      <c r="T188" s="28">
        <v>0</v>
      </c>
      <c r="U188" s="72"/>
    </row>
    <row r="189" spans="1:21" ht="33" customHeight="1" x14ac:dyDescent="0.25">
      <c r="A189" s="65">
        <v>33</v>
      </c>
      <c r="B189" s="65"/>
      <c r="C189" s="67">
        <v>4425113</v>
      </c>
      <c r="D189" s="69" t="s">
        <v>82</v>
      </c>
      <c r="E189" s="7">
        <v>144</v>
      </c>
      <c r="F189" s="11" t="s">
        <v>28</v>
      </c>
      <c r="G189" s="33">
        <v>2000000</v>
      </c>
      <c r="H189" s="33">
        <v>2000000</v>
      </c>
      <c r="I189" s="33">
        <v>2000000</v>
      </c>
      <c r="J189" s="33">
        <v>2000000</v>
      </c>
      <c r="K189" s="33">
        <v>2000000</v>
      </c>
      <c r="L189" s="33">
        <v>2000000</v>
      </c>
      <c r="M189" s="33">
        <v>2000000</v>
      </c>
      <c r="N189" s="33">
        <v>2000000</v>
      </c>
      <c r="O189" s="33">
        <v>2000000</v>
      </c>
      <c r="P189" s="33">
        <v>2000000</v>
      </c>
      <c r="Q189" s="33">
        <v>2000000</v>
      </c>
      <c r="R189" s="33">
        <v>2000000</v>
      </c>
      <c r="S189" s="33">
        <f t="shared" si="7"/>
        <v>24000000</v>
      </c>
      <c r="T189" s="30">
        <f>S189/12</f>
        <v>2000000</v>
      </c>
      <c r="U189" s="71">
        <f>SUM(S189:T194)</f>
        <v>26000000</v>
      </c>
    </row>
    <row r="190" spans="1:21" ht="33" customHeight="1" x14ac:dyDescent="0.25">
      <c r="A190" s="76"/>
      <c r="B190" s="76"/>
      <c r="C190" s="77"/>
      <c r="D190" s="78"/>
      <c r="E190" s="5">
        <v>144</v>
      </c>
      <c r="F190" s="11" t="s">
        <v>25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79"/>
    </row>
    <row r="191" spans="1:21" ht="33" customHeight="1" x14ac:dyDescent="0.25">
      <c r="A191" s="76"/>
      <c r="B191" s="76"/>
      <c r="C191" s="77"/>
      <c r="D191" s="78"/>
      <c r="E191" s="5">
        <v>144</v>
      </c>
      <c r="F191" s="11" t="s">
        <v>21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79"/>
    </row>
    <row r="192" spans="1:21" ht="33" customHeight="1" x14ac:dyDescent="0.25">
      <c r="A192" s="76"/>
      <c r="B192" s="76"/>
      <c r="C192" s="77"/>
      <c r="D192" s="78"/>
      <c r="E192" s="5">
        <v>123</v>
      </c>
      <c r="F192" s="11" t="s">
        <v>23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79"/>
    </row>
    <row r="193" spans="1:21" ht="33" customHeight="1" x14ac:dyDescent="0.25">
      <c r="A193" s="76"/>
      <c r="B193" s="76"/>
      <c r="C193" s="77"/>
      <c r="D193" s="78"/>
      <c r="E193" s="5">
        <v>125</v>
      </c>
      <c r="F193" s="11" t="s">
        <v>27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79"/>
    </row>
    <row r="194" spans="1:21" ht="33" customHeight="1" thickBot="1" x14ac:dyDescent="0.3">
      <c r="A194" s="66"/>
      <c r="B194" s="66"/>
      <c r="C194" s="68"/>
      <c r="D194" s="70"/>
      <c r="E194" s="4">
        <v>232</v>
      </c>
      <c r="F194" s="23" t="s">
        <v>20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72"/>
    </row>
    <row r="195" spans="1:21" ht="33" customHeight="1" x14ac:dyDescent="0.25">
      <c r="A195" s="65">
        <v>34</v>
      </c>
      <c r="B195" s="65"/>
      <c r="C195" s="67">
        <v>6232972</v>
      </c>
      <c r="D195" s="69" t="s">
        <v>84</v>
      </c>
      <c r="E195" s="7">
        <v>144</v>
      </c>
      <c r="F195" s="11" t="s">
        <v>28</v>
      </c>
      <c r="G195" s="33">
        <v>1000000</v>
      </c>
      <c r="H195" s="33">
        <v>1000000</v>
      </c>
      <c r="I195" s="33">
        <v>1000000</v>
      </c>
      <c r="J195" s="33">
        <v>1000000</v>
      </c>
      <c r="K195" s="33">
        <v>1000000</v>
      </c>
      <c r="L195" s="33">
        <v>1000000</v>
      </c>
      <c r="M195" s="33">
        <v>1000000</v>
      </c>
      <c r="N195" s="33">
        <v>1000000</v>
      </c>
      <c r="O195" s="33">
        <v>1000000</v>
      </c>
      <c r="P195" s="33">
        <v>0</v>
      </c>
      <c r="Q195" s="33">
        <v>0</v>
      </c>
      <c r="R195" s="33">
        <v>0</v>
      </c>
      <c r="S195" s="33">
        <f t="shared" si="7"/>
        <v>9000000</v>
      </c>
      <c r="T195" s="30">
        <v>1000000</v>
      </c>
      <c r="U195" s="71">
        <f>SUM(S195:T200)</f>
        <v>10000000</v>
      </c>
    </row>
    <row r="196" spans="1:21" ht="33" customHeight="1" x14ac:dyDescent="0.25">
      <c r="A196" s="76"/>
      <c r="B196" s="76"/>
      <c r="C196" s="77"/>
      <c r="D196" s="78"/>
      <c r="E196" s="5">
        <v>144</v>
      </c>
      <c r="F196" s="11" t="s">
        <v>25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79"/>
    </row>
    <row r="197" spans="1:21" ht="33" customHeight="1" x14ac:dyDescent="0.25">
      <c r="A197" s="76"/>
      <c r="B197" s="76"/>
      <c r="C197" s="77"/>
      <c r="D197" s="78"/>
      <c r="E197" s="5">
        <v>144</v>
      </c>
      <c r="F197" s="11" t="s">
        <v>21</v>
      </c>
      <c r="G197" s="33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79"/>
    </row>
    <row r="198" spans="1:21" ht="33" customHeight="1" x14ac:dyDescent="0.25">
      <c r="A198" s="76"/>
      <c r="B198" s="76"/>
      <c r="C198" s="77"/>
      <c r="D198" s="78"/>
      <c r="E198" s="5">
        <v>123</v>
      </c>
      <c r="F198" s="11" t="s">
        <v>23</v>
      </c>
      <c r="G198" s="33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79"/>
    </row>
    <row r="199" spans="1:21" ht="33" customHeight="1" x14ac:dyDescent="0.25">
      <c r="A199" s="76"/>
      <c r="B199" s="76"/>
      <c r="C199" s="77"/>
      <c r="D199" s="78"/>
      <c r="E199" s="5">
        <v>125</v>
      </c>
      <c r="F199" s="11" t="s">
        <v>27</v>
      </c>
      <c r="G199" s="33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79"/>
    </row>
    <row r="200" spans="1:21" ht="33" customHeight="1" thickBot="1" x14ac:dyDescent="0.3">
      <c r="A200" s="66"/>
      <c r="B200" s="66"/>
      <c r="C200" s="68"/>
      <c r="D200" s="70"/>
      <c r="E200" s="4">
        <v>232</v>
      </c>
      <c r="F200" s="23" t="s">
        <v>20</v>
      </c>
      <c r="G200" s="27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72"/>
    </row>
    <row r="201" spans="1:21" ht="33" customHeight="1" x14ac:dyDescent="0.25">
      <c r="A201" s="65">
        <v>35</v>
      </c>
      <c r="B201" s="65"/>
      <c r="C201" s="97">
        <v>4359297</v>
      </c>
      <c r="D201" s="94" t="s">
        <v>85</v>
      </c>
      <c r="E201" s="7">
        <v>144</v>
      </c>
      <c r="F201" s="11" t="s">
        <v>28</v>
      </c>
      <c r="G201" s="33">
        <v>1200000</v>
      </c>
      <c r="H201" s="33">
        <v>1200000</v>
      </c>
      <c r="I201" s="33">
        <v>1200000</v>
      </c>
      <c r="J201" s="33">
        <v>1200000</v>
      </c>
      <c r="K201" s="33">
        <v>1200000</v>
      </c>
      <c r="L201" s="33">
        <v>1200000</v>
      </c>
      <c r="M201" s="33">
        <v>1200000</v>
      </c>
      <c r="N201" s="33">
        <v>1200000</v>
      </c>
      <c r="O201" s="33"/>
      <c r="P201" s="33">
        <v>0</v>
      </c>
      <c r="Q201" s="33">
        <v>0</v>
      </c>
      <c r="R201" s="33">
        <v>0</v>
      </c>
      <c r="S201" s="33">
        <f t="shared" ref="S201:S207" si="8">SUM(G201:R201)</f>
        <v>9600000</v>
      </c>
      <c r="T201" s="30">
        <v>1200000</v>
      </c>
      <c r="U201" s="71">
        <f>SUM(S201:T206)</f>
        <v>10800000</v>
      </c>
    </row>
    <row r="202" spans="1:21" ht="33" customHeight="1" x14ac:dyDescent="0.25">
      <c r="A202" s="76"/>
      <c r="B202" s="76"/>
      <c r="C202" s="98"/>
      <c r="D202" s="95"/>
      <c r="E202" s="5">
        <v>144</v>
      </c>
      <c r="F202" s="11" t="s">
        <v>25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79"/>
    </row>
    <row r="203" spans="1:21" ht="33" customHeight="1" x14ac:dyDescent="0.25">
      <c r="A203" s="76"/>
      <c r="B203" s="76"/>
      <c r="C203" s="98"/>
      <c r="D203" s="95"/>
      <c r="E203" s="5">
        <v>144</v>
      </c>
      <c r="F203" s="11" t="s">
        <v>21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79"/>
    </row>
    <row r="204" spans="1:21" ht="33" customHeight="1" x14ac:dyDescent="0.25">
      <c r="A204" s="76"/>
      <c r="B204" s="76"/>
      <c r="C204" s="98"/>
      <c r="D204" s="95"/>
      <c r="E204" s="5">
        <v>123</v>
      </c>
      <c r="F204" s="11" t="s">
        <v>23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79"/>
    </row>
    <row r="205" spans="1:21" ht="33" customHeight="1" x14ac:dyDescent="0.25">
      <c r="A205" s="76"/>
      <c r="B205" s="76"/>
      <c r="C205" s="98"/>
      <c r="D205" s="95"/>
      <c r="E205" s="5">
        <v>125</v>
      </c>
      <c r="F205" s="11" t="s">
        <v>27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79"/>
    </row>
    <row r="206" spans="1:21" ht="33" customHeight="1" thickBot="1" x14ac:dyDescent="0.3">
      <c r="A206" s="66"/>
      <c r="B206" s="66"/>
      <c r="C206" s="99"/>
      <c r="D206" s="96"/>
      <c r="E206" s="4">
        <v>232</v>
      </c>
      <c r="F206" s="23" t="s">
        <v>20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72"/>
    </row>
    <row r="207" spans="1:21" ht="33" customHeight="1" x14ac:dyDescent="0.25">
      <c r="A207" s="65">
        <v>36</v>
      </c>
      <c r="B207" s="65"/>
      <c r="C207" s="97">
        <v>352028</v>
      </c>
      <c r="D207" s="94" t="s">
        <v>42</v>
      </c>
      <c r="E207" s="7">
        <v>145</v>
      </c>
      <c r="F207" s="11" t="s">
        <v>29</v>
      </c>
      <c r="G207" s="33">
        <v>1200000</v>
      </c>
      <c r="H207" s="33">
        <v>1200000</v>
      </c>
      <c r="I207" s="33">
        <v>1200000</v>
      </c>
      <c r="J207" s="33">
        <v>1200000</v>
      </c>
      <c r="K207" s="33">
        <v>1200000</v>
      </c>
      <c r="L207" s="33">
        <v>1200000</v>
      </c>
      <c r="M207" s="33">
        <v>1200000</v>
      </c>
      <c r="N207" s="33">
        <v>1200000</v>
      </c>
      <c r="O207" s="33">
        <v>1200000</v>
      </c>
      <c r="P207" s="33">
        <v>1200000</v>
      </c>
      <c r="Q207" s="33">
        <v>0</v>
      </c>
      <c r="R207" s="33">
        <v>0</v>
      </c>
      <c r="S207" s="33">
        <f t="shared" si="8"/>
        <v>12000000</v>
      </c>
      <c r="T207" s="33" t="s">
        <v>30</v>
      </c>
      <c r="U207" s="71">
        <f>SUM(S207:T212)</f>
        <v>12000000</v>
      </c>
    </row>
    <row r="208" spans="1:21" ht="33" customHeight="1" x14ac:dyDescent="0.25">
      <c r="A208" s="76"/>
      <c r="B208" s="76"/>
      <c r="C208" s="98"/>
      <c r="D208" s="95"/>
      <c r="E208" s="5">
        <v>145</v>
      </c>
      <c r="F208" s="11" t="s">
        <v>25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79"/>
    </row>
    <row r="209" spans="1:21" ht="33" customHeight="1" x14ac:dyDescent="0.25">
      <c r="A209" s="76"/>
      <c r="B209" s="76"/>
      <c r="C209" s="98"/>
      <c r="D209" s="95"/>
      <c r="E209" s="5">
        <v>145</v>
      </c>
      <c r="F209" s="11" t="s">
        <v>21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79"/>
    </row>
    <row r="210" spans="1:21" ht="33" customHeight="1" x14ac:dyDescent="0.25">
      <c r="A210" s="76"/>
      <c r="B210" s="76"/>
      <c r="C210" s="98"/>
      <c r="D210" s="95"/>
      <c r="E210" s="5">
        <v>145</v>
      </c>
      <c r="F210" s="11" t="s">
        <v>23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0</v>
      </c>
      <c r="T210" s="37">
        <v>0</v>
      </c>
      <c r="U210" s="79"/>
    </row>
    <row r="211" spans="1:21" ht="33" customHeight="1" x14ac:dyDescent="0.25">
      <c r="A211" s="76"/>
      <c r="B211" s="76"/>
      <c r="C211" s="98"/>
      <c r="D211" s="95"/>
      <c r="E211" s="5">
        <v>145</v>
      </c>
      <c r="F211" s="11" t="s">
        <v>27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0</v>
      </c>
      <c r="S211" s="37">
        <v>0</v>
      </c>
      <c r="T211" s="37">
        <v>0</v>
      </c>
      <c r="U211" s="79"/>
    </row>
    <row r="212" spans="1:21" ht="33" customHeight="1" thickBot="1" x14ac:dyDescent="0.3">
      <c r="A212" s="66"/>
      <c r="B212" s="66"/>
      <c r="C212" s="99"/>
      <c r="D212" s="96"/>
      <c r="E212" s="4">
        <v>232</v>
      </c>
      <c r="F212" s="48" t="s">
        <v>20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  <c r="N212" s="36">
        <v>0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6">
        <v>0</v>
      </c>
      <c r="U212" s="72"/>
    </row>
    <row r="213" spans="1:21" ht="33" customHeight="1" x14ac:dyDescent="0.25">
      <c r="A213" s="65">
        <v>37</v>
      </c>
      <c r="B213" s="65"/>
      <c r="C213" s="67">
        <v>5687783</v>
      </c>
      <c r="D213" s="69" t="s">
        <v>86</v>
      </c>
      <c r="E213" s="7">
        <v>144</v>
      </c>
      <c r="F213" s="11" t="s">
        <v>28</v>
      </c>
      <c r="G213" s="33">
        <v>1000000</v>
      </c>
      <c r="H213" s="33">
        <v>1000000</v>
      </c>
      <c r="I213" s="33">
        <v>1000000</v>
      </c>
      <c r="J213" s="33">
        <v>1000000</v>
      </c>
      <c r="K213" s="33">
        <v>1000000</v>
      </c>
      <c r="L213" s="33">
        <v>1000000</v>
      </c>
      <c r="M213" s="33">
        <v>1000000</v>
      </c>
      <c r="N213" s="33">
        <v>1000000</v>
      </c>
      <c r="O213" s="33" t="s">
        <v>30</v>
      </c>
      <c r="P213" s="33"/>
      <c r="Q213" s="33"/>
      <c r="R213" s="33"/>
      <c r="S213" s="33">
        <f>SUM(G213:R213)</f>
        <v>8000000</v>
      </c>
      <c r="T213" s="30">
        <v>1000000</v>
      </c>
      <c r="U213" s="71">
        <f>SUM(S213:T218)</f>
        <v>9000000</v>
      </c>
    </row>
    <row r="214" spans="1:21" ht="33" customHeight="1" x14ac:dyDescent="0.25">
      <c r="A214" s="76"/>
      <c r="B214" s="76"/>
      <c r="C214" s="77"/>
      <c r="D214" s="78"/>
      <c r="E214" s="5">
        <v>144</v>
      </c>
      <c r="F214" s="11" t="s">
        <v>25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79"/>
    </row>
    <row r="215" spans="1:21" ht="33" customHeight="1" x14ac:dyDescent="0.25">
      <c r="A215" s="76"/>
      <c r="B215" s="76"/>
      <c r="C215" s="77"/>
      <c r="D215" s="78"/>
      <c r="E215" s="5">
        <v>144</v>
      </c>
      <c r="F215" s="11" t="s">
        <v>21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79"/>
    </row>
    <row r="216" spans="1:21" ht="33" customHeight="1" x14ac:dyDescent="0.25">
      <c r="A216" s="76"/>
      <c r="B216" s="76"/>
      <c r="C216" s="77"/>
      <c r="D216" s="78"/>
      <c r="E216" s="5">
        <v>123</v>
      </c>
      <c r="F216" s="11" t="s">
        <v>23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79"/>
    </row>
    <row r="217" spans="1:21" ht="33" customHeight="1" x14ac:dyDescent="0.25">
      <c r="A217" s="76"/>
      <c r="B217" s="76"/>
      <c r="C217" s="77"/>
      <c r="D217" s="78"/>
      <c r="E217" s="5">
        <v>125</v>
      </c>
      <c r="F217" s="11" t="s">
        <v>27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79"/>
    </row>
    <row r="218" spans="1:21" ht="33" customHeight="1" thickBot="1" x14ac:dyDescent="0.3">
      <c r="A218" s="66"/>
      <c r="B218" s="66"/>
      <c r="C218" s="68"/>
      <c r="D218" s="70"/>
      <c r="E218" s="4">
        <v>232</v>
      </c>
      <c r="F218" s="23" t="s">
        <v>20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72"/>
    </row>
    <row r="219" spans="1:21" ht="33" customHeight="1" x14ac:dyDescent="0.25">
      <c r="A219" s="65">
        <v>38</v>
      </c>
      <c r="B219" s="65"/>
      <c r="C219" s="97">
        <v>1980843</v>
      </c>
      <c r="D219" s="69" t="s">
        <v>102</v>
      </c>
      <c r="E219" s="7">
        <v>144</v>
      </c>
      <c r="F219" s="11" t="s">
        <v>28</v>
      </c>
      <c r="G219" s="33">
        <v>1000000</v>
      </c>
      <c r="H219" s="33">
        <v>1000000</v>
      </c>
      <c r="I219" s="33">
        <v>1000000</v>
      </c>
      <c r="J219" s="33">
        <v>1000000</v>
      </c>
      <c r="K219" s="33">
        <v>1000000</v>
      </c>
      <c r="L219" s="33">
        <v>1000000</v>
      </c>
      <c r="M219" s="33">
        <v>1000000</v>
      </c>
      <c r="N219" s="33">
        <v>1000000</v>
      </c>
      <c r="O219" s="33">
        <v>0</v>
      </c>
      <c r="P219" s="33">
        <v>0</v>
      </c>
      <c r="Q219" s="33">
        <v>0</v>
      </c>
      <c r="R219" s="33">
        <v>0</v>
      </c>
      <c r="S219" s="33">
        <f>SUM(G219:R219)</f>
        <v>8000000</v>
      </c>
      <c r="T219" s="30">
        <v>1000000</v>
      </c>
      <c r="U219" s="71">
        <f>SUM(S219:T224)</f>
        <v>9000000</v>
      </c>
    </row>
    <row r="220" spans="1:21" ht="33" customHeight="1" x14ac:dyDescent="0.25">
      <c r="A220" s="76"/>
      <c r="B220" s="76"/>
      <c r="C220" s="98"/>
      <c r="D220" s="78"/>
      <c r="E220" s="5">
        <v>144</v>
      </c>
      <c r="F220" s="11" t="s">
        <v>25</v>
      </c>
      <c r="G220" s="33">
        <v>0</v>
      </c>
      <c r="H220" s="33" t="s">
        <v>30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f>SUM(G220:R220)</f>
        <v>0</v>
      </c>
      <c r="T220" s="33">
        <f>SUM(H220:S220)</f>
        <v>0</v>
      </c>
      <c r="U220" s="79"/>
    </row>
    <row r="221" spans="1:21" ht="33" customHeight="1" x14ac:dyDescent="0.25">
      <c r="A221" s="76"/>
      <c r="B221" s="76"/>
      <c r="C221" s="98"/>
      <c r="D221" s="78"/>
      <c r="E221" s="5">
        <v>144</v>
      </c>
      <c r="F221" s="11" t="s">
        <v>21</v>
      </c>
      <c r="G221" s="33">
        <v>0</v>
      </c>
      <c r="H221" s="33" t="s">
        <v>30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f>SUM(G221:R221)</f>
        <v>0</v>
      </c>
      <c r="T221" s="33">
        <f>SUM(H221:S221)</f>
        <v>0</v>
      </c>
      <c r="U221" s="79"/>
    </row>
    <row r="222" spans="1:21" ht="33" customHeight="1" x14ac:dyDescent="0.25">
      <c r="A222" s="76"/>
      <c r="B222" s="76"/>
      <c r="C222" s="98"/>
      <c r="D222" s="78"/>
      <c r="E222" s="5">
        <v>123</v>
      </c>
      <c r="F222" s="11" t="s">
        <v>23</v>
      </c>
      <c r="G222" s="33">
        <v>0</v>
      </c>
      <c r="H222" s="33" t="s">
        <v>30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f>SUM(G222:R222)</f>
        <v>0</v>
      </c>
      <c r="T222" s="26">
        <f>S222/12</f>
        <v>0</v>
      </c>
      <c r="U222" s="79"/>
    </row>
    <row r="223" spans="1:21" ht="33" customHeight="1" x14ac:dyDescent="0.25">
      <c r="A223" s="76"/>
      <c r="B223" s="76"/>
      <c r="C223" s="98"/>
      <c r="D223" s="78"/>
      <c r="E223" s="5">
        <v>125</v>
      </c>
      <c r="F223" s="11" t="s">
        <v>27</v>
      </c>
      <c r="G223" s="33">
        <v>0</v>
      </c>
      <c r="H223" s="33" t="s">
        <v>30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f>SUM(G223:R223)</f>
        <v>0</v>
      </c>
      <c r="T223" s="26">
        <f>S223/12</f>
        <v>0</v>
      </c>
      <c r="U223" s="79"/>
    </row>
    <row r="224" spans="1:21" ht="33" customHeight="1" thickBot="1" x14ac:dyDescent="0.3">
      <c r="A224" s="66"/>
      <c r="B224" s="66"/>
      <c r="C224" s="99"/>
      <c r="D224" s="70"/>
      <c r="E224" s="4">
        <v>232</v>
      </c>
      <c r="F224" s="23" t="s">
        <v>20</v>
      </c>
      <c r="G224" s="27">
        <v>0</v>
      </c>
      <c r="H224" s="27" t="s">
        <v>30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36">
        <v>0</v>
      </c>
      <c r="T224" s="28">
        <v>0</v>
      </c>
      <c r="U224" s="72"/>
    </row>
    <row r="225" spans="1:21" ht="33" customHeight="1" x14ac:dyDescent="0.25">
      <c r="A225" s="65">
        <v>39</v>
      </c>
      <c r="B225" s="65"/>
      <c r="C225" s="97">
        <v>884258</v>
      </c>
      <c r="D225" s="94" t="s">
        <v>98</v>
      </c>
      <c r="E225" s="7">
        <v>144</v>
      </c>
      <c r="F225" s="11" t="s">
        <v>28</v>
      </c>
      <c r="G225" s="33">
        <v>5000000</v>
      </c>
      <c r="H225" s="33">
        <v>5000000</v>
      </c>
      <c r="I225" s="33">
        <v>5000000</v>
      </c>
      <c r="J225" s="33">
        <v>5000000</v>
      </c>
      <c r="K225" s="33">
        <v>5000000</v>
      </c>
      <c r="L225" s="33">
        <v>5000000</v>
      </c>
      <c r="M225" s="33">
        <v>5000000</v>
      </c>
      <c r="N225" s="33">
        <v>5000000</v>
      </c>
      <c r="O225" s="33">
        <v>5000000</v>
      </c>
      <c r="P225" s="33">
        <v>5000000</v>
      </c>
      <c r="Q225" s="33">
        <v>5000000</v>
      </c>
      <c r="R225" s="33">
        <v>5000000</v>
      </c>
      <c r="S225" s="33">
        <f t="shared" ref="S225:T243" si="9">SUM(G225:R225)</f>
        <v>60000000</v>
      </c>
      <c r="T225" s="30">
        <f>+S225/12</f>
        <v>5000000</v>
      </c>
      <c r="U225" s="71">
        <f>SUM(S225:T230)</f>
        <v>65000000</v>
      </c>
    </row>
    <row r="226" spans="1:21" ht="33" customHeight="1" x14ac:dyDescent="0.25">
      <c r="A226" s="76"/>
      <c r="B226" s="76"/>
      <c r="C226" s="98"/>
      <c r="D226" s="95"/>
      <c r="E226" s="5">
        <v>144</v>
      </c>
      <c r="F226" s="11" t="s">
        <v>25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79"/>
    </row>
    <row r="227" spans="1:21" ht="33" customHeight="1" x14ac:dyDescent="0.25">
      <c r="A227" s="76"/>
      <c r="B227" s="76"/>
      <c r="C227" s="98"/>
      <c r="D227" s="95"/>
      <c r="E227" s="5">
        <v>144</v>
      </c>
      <c r="F227" s="11" t="s">
        <v>21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79"/>
    </row>
    <row r="228" spans="1:21" ht="33" customHeight="1" x14ac:dyDescent="0.25">
      <c r="A228" s="76"/>
      <c r="B228" s="76"/>
      <c r="C228" s="98"/>
      <c r="D228" s="95"/>
      <c r="E228" s="5">
        <v>123</v>
      </c>
      <c r="F228" s="11" t="s">
        <v>23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79"/>
    </row>
    <row r="229" spans="1:21" ht="33" customHeight="1" x14ac:dyDescent="0.25">
      <c r="A229" s="76"/>
      <c r="B229" s="76"/>
      <c r="C229" s="98"/>
      <c r="D229" s="95"/>
      <c r="E229" s="5">
        <v>125</v>
      </c>
      <c r="F229" s="11" t="s">
        <v>27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79"/>
    </row>
    <row r="230" spans="1:21" ht="33" customHeight="1" thickBot="1" x14ac:dyDescent="0.3">
      <c r="A230" s="66"/>
      <c r="B230" s="66"/>
      <c r="C230" s="99"/>
      <c r="D230" s="96"/>
      <c r="E230" s="4">
        <v>232</v>
      </c>
      <c r="F230" s="23" t="s">
        <v>20</v>
      </c>
      <c r="G230" s="27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0</v>
      </c>
      <c r="P230" s="36">
        <v>0</v>
      </c>
      <c r="Q230" s="36">
        <v>0</v>
      </c>
      <c r="R230" s="36">
        <v>0</v>
      </c>
      <c r="S230" s="36">
        <f t="shared" si="9"/>
        <v>0</v>
      </c>
      <c r="T230" s="28">
        <v>0</v>
      </c>
      <c r="U230" s="72"/>
    </row>
    <row r="231" spans="1:21" ht="33" customHeight="1" x14ac:dyDescent="0.25">
      <c r="A231" s="65">
        <v>40</v>
      </c>
      <c r="B231" s="65"/>
      <c r="C231" s="67">
        <v>1265422</v>
      </c>
      <c r="D231" s="78" t="s">
        <v>87</v>
      </c>
      <c r="E231" s="7">
        <v>144</v>
      </c>
      <c r="F231" s="11" t="s">
        <v>28</v>
      </c>
      <c r="G231" s="33">
        <v>1000000</v>
      </c>
      <c r="H231" s="33">
        <v>1000000</v>
      </c>
      <c r="I231" s="33">
        <v>1000000</v>
      </c>
      <c r="J231" s="33">
        <v>1000000</v>
      </c>
      <c r="K231" s="33">
        <v>1000000</v>
      </c>
      <c r="L231" s="33">
        <v>1000000</v>
      </c>
      <c r="M231" s="33">
        <v>1000000</v>
      </c>
      <c r="N231" s="33">
        <v>1000000</v>
      </c>
      <c r="O231" s="33" t="s">
        <v>30</v>
      </c>
      <c r="P231" s="33"/>
      <c r="Q231" s="33"/>
      <c r="R231" s="33"/>
      <c r="S231" s="33">
        <f t="shared" si="9"/>
        <v>8000000</v>
      </c>
      <c r="T231" s="30">
        <v>1000000</v>
      </c>
      <c r="U231" s="71">
        <f>SUM(S231:T236)</f>
        <v>9000000</v>
      </c>
    </row>
    <row r="232" spans="1:21" ht="33" customHeight="1" x14ac:dyDescent="0.25">
      <c r="A232" s="76"/>
      <c r="B232" s="76"/>
      <c r="C232" s="77"/>
      <c r="D232" s="78"/>
      <c r="E232" s="5">
        <v>144</v>
      </c>
      <c r="F232" s="11" t="s">
        <v>25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79"/>
    </row>
    <row r="233" spans="1:21" ht="33" customHeight="1" x14ac:dyDescent="0.25">
      <c r="A233" s="76"/>
      <c r="B233" s="76"/>
      <c r="C233" s="77"/>
      <c r="D233" s="78"/>
      <c r="E233" s="5">
        <v>144</v>
      </c>
      <c r="F233" s="11" t="s">
        <v>21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79"/>
    </row>
    <row r="234" spans="1:21" ht="33" customHeight="1" x14ac:dyDescent="0.25">
      <c r="A234" s="76"/>
      <c r="B234" s="76"/>
      <c r="C234" s="77"/>
      <c r="D234" s="78"/>
      <c r="E234" s="5">
        <v>123</v>
      </c>
      <c r="F234" s="11" t="s">
        <v>23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79"/>
    </row>
    <row r="235" spans="1:21" ht="33" customHeight="1" x14ac:dyDescent="0.25">
      <c r="A235" s="76"/>
      <c r="B235" s="76"/>
      <c r="C235" s="77"/>
      <c r="D235" s="78"/>
      <c r="E235" s="5">
        <v>125</v>
      </c>
      <c r="F235" s="11" t="s">
        <v>27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79"/>
    </row>
    <row r="236" spans="1:21" ht="33" customHeight="1" thickBot="1" x14ac:dyDescent="0.3">
      <c r="A236" s="66"/>
      <c r="B236" s="66"/>
      <c r="C236" s="68"/>
      <c r="D236" s="70"/>
      <c r="E236" s="4">
        <v>232</v>
      </c>
      <c r="F236" s="23" t="s">
        <v>20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72"/>
    </row>
    <row r="237" spans="1:21" ht="33" customHeight="1" x14ac:dyDescent="0.25">
      <c r="A237" s="65">
        <v>41</v>
      </c>
      <c r="B237" s="65"/>
      <c r="C237" s="67">
        <v>1332139</v>
      </c>
      <c r="D237" s="69" t="s">
        <v>43</v>
      </c>
      <c r="E237" s="7">
        <v>144</v>
      </c>
      <c r="F237" s="11" t="s">
        <v>29</v>
      </c>
      <c r="G237" s="33">
        <v>1500000</v>
      </c>
      <c r="H237" s="33">
        <v>1500000</v>
      </c>
      <c r="I237" s="33">
        <v>1500000</v>
      </c>
      <c r="J237" s="33">
        <v>1500000</v>
      </c>
      <c r="K237" s="33">
        <v>1500000</v>
      </c>
      <c r="L237" s="33">
        <v>1500000</v>
      </c>
      <c r="M237" s="33">
        <v>1500000</v>
      </c>
      <c r="N237" s="33">
        <v>1500000</v>
      </c>
      <c r="O237" s="33">
        <v>1500000</v>
      </c>
      <c r="P237" s="33">
        <v>0</v>
      </c>
      <c r="Q237" s="33">
        <v>0</v>
      </c>
      <c r="R237" s="33">
        <v>0</v>
      </c>
      <c r="S237" s="33">
        <f t="shared" si="9"/>
        <v>13500000</v>
      </c>
      <c r="T237" s="30">
        <v>1500000</v>
      </c>
      <c r="U237" s="71">
        <f>SUM(S237:T242)</f>
        <v>15000000</v>
      </c>
    </row>
    <row r="238" spans="1:21" ht="33" customHeight="1" x14ac:dyDescent="0.25">
      <c r="A238" s="76"/>
      <c r="B238" s="76"/>
      <c r="C238" s="77"/>
      <c r="D238" s="78"/>
      <c r="E238" s="5">
        <v>144</v>
      </c>
      <c r="F238" s="11" t="s">
        <v>25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f t="shared" si="9"/>
        <v>0</v>
      </c>
      <c r="T238" s="33">
        <f t="shared" si="9"/>
        <v>0</v>
      </c>
      <c r="U238" s="79"/>
    </row>
    <row r="239" spans="1:21" ht="33" customHeight="1" x14ac:dyDescent="0.25">
      <c r="A239" s="76"/>
      <c r="B239" s="76"/>
      <c r="C239" s="77"/>
      <c r="D239" s="78"/>
      <c r="E239" s="5">
        <v>144</v>
      </c>
      <c r="F239" s="11" t="s">
        <v>21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f t="shared" ref="S239:S242" si="10">SUM(G239:R239)</f>
        <v>0</v>
      </c>
      <c r="T239" s="33">
        <f t="shared" ref="T239:T242" si="11">SUM(H239:S239)</f>
        <v>0</v>
      </c>
      <c r="U239" s="79"/>
    </row>
    <row r="240" spans="1:21" ht="33" customHeight="1" x14ac:dyDescent="0.25">
      <c r="A240" s="76"/>
      <c r="B240" s="76"/>
      <c r="C240" s="77"/>
      <c r="D240" s="78"/>
      <c r="E240" s="5">
        <v>123</v>
      </c>
      <c r="F240" s="11" t="s">
        <v>23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f t="shared" si="10"/>
        <v>0</v>
      </c>
      <c r="T240" s="33">
        <f t="shared" si="11"/>
        <v>0</v>
      </c>
      <c r="U240" s="79"/>
    </row>
    <row r="241" spans="1:21" ht="33" customHeight="1" x14ac:dyDescent="0.25">
      <c r="A241" s="76"/>
      <c r="B241" s="76"/>
      <c r="C241" s="77"/>
      <c r="D241" s="78"/>
      <c r="E241" s="5">
        <v>125</v>
      </c>
      <c r="F241" s="11" t="s">
        <v>27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f t="shared" si="10"/>
        <v>0</v>
      </c>
      <c r="T241" s="33">
        <f t="shared" si="11"/>
        <v>0</v>
      </c>
      <c r="U241" s="79"/>
    </row>
    <row r="242" spans="1:21" ht="33" customHeight="1" thickBot="1" x14ac:dyDescent="0.3">
      <c r="A242" s="66"/>
      <c r="B242" s="66"/>
      <c r="C242" s="68"/>
      <c r="D242" s="70"/>
      <c r="E242" s="4">
        <v>232</v>
      </c>
      <c r="F242" s="23" t="s">
        <v>20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f t="shared" si="10"/>
        <v>0</v>
      </c>
      <c r="T242" s="27">
        <f t="shared" si="11"/>
        <v>0</v>
      </c>
      <c r="U242" s="72"/>
    </row>
    <row r="243" spans="1:21" ht="33" customHeight="1" x14ac:dyDescent="0.25">
      <c r="A243" s="65">
        <v>42</v>
      </c>
      <c r="B243" s="65"/>
      <c r="C243" s="67">
        <v>4023059</v>
      </c>
      <c r="D243" s="69" t="s">
        <v>88</v>
      </c>
      <c r="E243" s="7">
        <v>144</v>
      </c>
      <c r="F243" s="11" t="s">
        <v>28</v>
      </c>
      <c r="G243" s="33">
        <v>1600000</v>
      </c>
      <c r="H243" s="33">
        <v>1600000</v>
      </c>
      <c r="I243" s="33">
        <v>1600000</v>
      </c>
      <c r="J243" s="33">
        <v>1600000</v>
      </c>
      <c r="K243" s="33">
        <v>1600000</v>
      </c>
      <c r="L243" s="33">
        <v>1600000</v>
      </c>
      <c r="M243" s="33">
        <v>1600000</v>
      </c>
      <c r="N243" s="33">
        <v>1600000</v>
      </c>
      <c r="O243" s="33">
        <v>0</v>
      </c>
      <c r="P243" s="33">
        <v>0</v>
      </c>
      <c r="Q243" s="33">
        <v>0</v>
      </c>
      <c r="R243" s="33">
        <v>0</v>
      </c>
      <c r="S243" s="33">
        <f t="shared" si="9"/>
        <v>12800000</v>
      </c>
      <c r="T243" s="64">
        <v>1600000</v>
      </c>
      <c r="U243" s="71">
        <f>SUM(S243:T248)</f>
        <v>14400000</v>
      </c>
    </row>
    <row r="244" spans="1:21" ht="33" customHeight="1" x14ac:dyDescent="0.25">
      <c r="A244" s="76"/>
      <c r="B244" s="76"/>
      <c r="C244" s="77"/>
      <c r="D244" s="78"/>
      <c r="E244" s="5">
        <v>144</v>
      </c>
      <c r="F244" s="11" t="s">
        <v>25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79"/>
    </row>
    <row r="245" spans="1:21" ht="33" customHeight="1" x14ac:dyDescent="0.25">
      <c r="A245" s="76"/>
      <c r="B245" s="76"/>
      <c r="C245" s="77"/>
      <c r="D245" s="78"/>
      <c r="E245" s="5">
        <v>144</v>
      </c>
      <c r="F245" s="11" t="s">
        <v>21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79"/>
    </row>
    <row r="246" spans="1:21" ht="33" customHeight="1" x14ac:dyDescent="0.25">
      <c r="A246" s="76"/>
      <c r="B246" s="76"/>
      <c r="C246" s="77"/>
      <c r="D246" s="78"/>
      <c r="E246" s="5">
        <v>123</v>
      </c>
      <c r="F246" s="11" t="s">
        <v>23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79"/>
    </row>
    <row r="247" spans="1:21" ht="33" customHeight="1" x14ac:dyDescent="0.25">
      <c r="A247" s="76"/>
      <c r="B247" s="76"/>
      <c r="C247" s="77"/>
      <c r="D247" s="78"/>
      <c r="E247" s="5">
        <v>125</v>
      </c>
      <c r="F247" s="11" t="s">
        <v>27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79"/>
    </row>
    <row r="248" spans="1:21" ht="33" customHeight="1" thickBot="1" x14ac:dyDescent="0.3">
      <c r="A248" s="66"/>
      <c r="B248" s="66"/>
      <c r="C248" s="68"/>
      <c r="D248" s="70"/>
      <c r="E248" s="4">
        <v>232</v>
      </c>
      <c r="F248" s="23" t="s">
        <v>20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72"/>
    </row>
    <row r="249" spans="1:21" ht="33" customHeight="1" x14ac:dyDescent="0.25">
      <c r="A249" s="65">
        <v>43</v>
      </c>
      <c r="B249" s="65"/>
      <c r="C249" s="67">
        <v>1546589</v>
      </c>
      <c r="D249" s="69" t="s">
        <v>89</v>
      </c>
      <c r="E249" s="7">
        <v>144</v>
      </c>
      <c r="F249" s="11" t="s">
        <v>28</v>
      </c>
      <c r="G249" s="33">
        <v>1500000</v>
      </c>
      <c r="H249" s="33">
        <v>1500000</v>
      </c>
      <c r="I249" s="33">
        <v>1500000</v>
      </c>
      <c r="J249" s="33">
        <v>1500000</v>
      </c>
      <c r="K249" s="33">
        <v>1500000</v>
      </c>
      <c r="L249" s="33">
        <v>1500000</v>
      </c>
      <c r="M249" s="33">
        <v>1500000</v>
      </c>
      <c r="N249" s="33">
        <v>1500000</v>
      </c>
      <c r="O249" s="33">
        <v>1500000</v>
      </c>
      <c r="P249" s="33">
        <v>1500000</v>
      </c>
      <c r="Q249" s="33">
        <v>1500000</v>
      </c>
      <c r="R249" s="33">
        <v>1500000</v>
      </c>
      <c r="S249" s="33">
        <f>SUM(G249:R249)</f>
        <v>18000000</v>
      </c>
      <c r="T249" s="30">
        <v>1500000</v>
      </c>
      <c r="U249" s="71">
        <f>SUM(S249:T254)</f>
        <v>19500000</v>
      </c>
    </row>
    <row r="250" spans="1:21" ht="33" customHeight="1" x14ac:dyDescent="0.25">
      <c r="A250" s="76"/>
      <c r="B250" s="76"/>
      <c r="C250" s="77"/>
      <c r="D250" s="78"/>
      <c r="E250" s="5">
        <v>144</v>
      </c>
      <c r="F250" s="11" t="s">
        <v>25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79"/>
    </row>
    <row r="251" spans="1:21" ht="33" customHeight="1" x14ac:dyDescent="0.25">
      <c r="A251" s="76"/>
      <c r="B251" s="76"/>
      <c r="C251" s="77"/>
      <c r="D251" s="78"/>
      <c r="E251" s="5">
        <v>144</v>
      </c>
      <c r="F251" s="11" t="s">
        <v>21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79"/>
    </row>
    <row r="252" spans="1:21" ht="33" customHeight="1" x14ac:dyDescent="0.25">
      <c r="A252" s="76"/>
      <c r="B252" s="76"/>
      <c r="C252" s="77"/>
      <c r="D252" s="78"/>
      <c r="E252" s="5">
        <v>123</v>
      </c>
      <c r="F252" s="11" t="s">
        <v>23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79"/>
    </row>
    <row r="253" spans="1:21" ht="33" customHeight="1" x14ac:dyDescent="0.25">
      <c r="A253" s="76"/>
      <c r="B253" s="76"/>
      <c r="C253" s="77"/>
      <c r="D253" s="78"/>
      <c r="E253" s="5">
        <v>125</v>
      </c>
      <c r="F253" s="11" t="s">
        <v>27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79"/>
    </row>
    <row r="254" spans="1:21" ht="33" customHeight="1" thickBot="1" x14ac:dyDescent="0.3">
      <c r="A254" s="66"/>
      <c r="B254" s="66"/>
      <c r="C254" s="68"/>
      <c r="D254" s="70"/>
      <c r="E254" s="4">
        <v>232</v>
      </c>
      <c r="F254" s="23" t="s">
        <v>20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72"/>
    </row>
    <row r="255" spans="1:21" ht="33" customHeight="1" x14ac:dyDescent="0.25">
      <c r="A255" s="65">
        <v>44</v>
      </c>
      <c r="B255" s="65"/>
      <c r="C255" s="67">
        <v>1140398</v>
      </c>
      <c r="D255" s="69" t="s">
        <v>90</v>
      </c>
      <c r="E255" s="7">
        <v>144</v>
      </c>
      <c r="F255" s="11" t="s">
        <v>28</v>
      </c>
      <c r="G255" s="33">
        <v>1600000</v>
      </c>
      <c r="H255" s="33">
        <v>1600000</v>
      </c>
      <c r="I255" s="33">
        <v>1600000</v>
      </c>
      <c r="J255" s="33">
        <v>1600000</v>
      </c>
      <c r="K255" s="33">
        <v>1600000</v>
      </c>
      <c r="L255" s="33">
        <v>1600000</v>
      </c>
      <c r="M255" s="33">
        <v>1600000</v>
      </c>
      <c r="N255" s="33">
        <v>1600000</v>
      </c>
      <c r="O255" s="33">
        <v>0</v>
      </c>
      <c r="P255" s="33">
        <v>0</v>
      </c>
      <c r="Q255" s="33">
        <v>0</v>
      </c>
      <c r="R255" s="33">
        <v>0</v>
      </c>
      <c r="S255" s="33">
        <f>SUM(G255:R255)</f>
        <v>12800000</v>
      </c>
      <c r="T255" s="30">
        <v>1600000</v>
      </c>
      <c r="U255" s="71">
        <f>SUM(S255:T260)</f>
        <v>14400000</v>
      </c>
    </row>
    <row r="256" spans="1:21" ht="33" customHeight="1" x14ac:dyDescent="0.25">
      <c r="A256" s="76"/>
      <c r="B256" s="76"/>
      <c r="C256" s="77"/>
      <c r="D256" s="78"/>
      <c r="E256" s="5">
        <v>144</v>
      </c>
      <c r="F256" s="11" t="s">
        <v>25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79"/>
    </row>
    <row r="257" spans="1:21" ht="33" customHeight="1" x14ac:dyDescent="0.25">
      <c r="A257" s="76"/>
      <c r="B257" s="76"/>
      <c r="C257" s="77"/>
      <c r="D257" s="78"/>
      <c r="E257" s="5">
        <v>144</v>
      </c>
      <c r="F257" s="11" t="s">
        <v>21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79"/>
    </row>
    <row r="258" spans="1:21" ht="33" customHeight="1" x14ac:dyDescent="0.25">
      <c r="A258" s="76"/>
      <c r="B258" s="76"/>
      <c r="C258" s="77"/>
      <c r="D258" s="78"/>
      <c r="E258" s="5">
        <v>123</v>
      </c>
      <c r="F258" s="11" t="s">
        <v>23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79"/>
    </row>
    <row r="259" spans="1:21" ht="33" customHeight="1" x14ac:dyDescent="0.25">
      <c r="A259" s="76"/>
      <c r="B259" s="76"/>
      <c r="C259" s="77"/>
      <c r="D259" s="78"/>
      <c r="E259" s="5">
        <v>125</v>
      </c>
      <c r="F259" s="11" t="s">
        <v>27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79"/>
    </row>
    <row r="260" spans="1:21" ht="33" customHeight="1" thickBot="1" x14ac:dyDescent="0.3">
      <c r="A260" s="66"/>
      <c r="B260" s="66"/>
      <c r="C260" s="68"/>
      <c r="D260" s="70"/>
      <c r="E260" s="4">
        <v>232</v>
      </c>
      <c r="F260" s="23" t="s">
        <v>20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72"/>
    </row>
    <row r="261" spans="1:21" ht="33" customHeight="1" x14ac:dyDescent="0.25">
      <c r="A261" s="65">
        <v>45</v>
      </c>
      <c r="B261" s="65"/>
      <c r="C261" s="67">
        <v>3873743</v>
      </c>
      <c r="D261" s="94" t="s">
        <v>91</v>
      </c>
      <c r="E261" s="7">
        <v>144</v>
      </c>
      <c r="F261" s="11" t="s">
        <v>28</v>
      </c>
      <c r="G261" s="33">
        <v>2500000</v>
      </c>
      <c r="H261" s="33">
        <v>2500000</v>
      </c>
      <c r="I261" s="33">
        <v>2500000</v>
      </c>
      <c r="J261" s="33">
        <v>2500000</v>
      </c>
      <c r="K261" s="33">
        <v>2500000</v>
      </c>
      <c r="L261" s="33">
        <v>2500000</v>
      </c>
      <c r="M261" s="33">
        <v>2500000</v>
      </c>
      <c r="N261" s="33">
        <v>2500000</v>
      </c>
      <c r="O261" s="33">
        <v>2500000</v>
      </c>
      <c r="P261" s="33">
        <v>2500000</v>
      </c>
      <c r="Q261" s="33">
        <v>2500000</v>
      </c>
      <c r="R261" s="33">
        <v>2500000</v>
      </c>
      <c r="S261" s="33">
        <f>SUM(G261:R261)</f>
        <v>30000000</v>
      </c>
      <c r="T261" s="30">
        <f>S261/12</f>
        <v>2500000</v>
      </c>
      <c r="U261" s="71">
        <f>SUM(S261:T266)</f>
        <v>32500000</v>
      </c>
    </row>
    <row r="262" spans="1:21" ht="33" customHeight="1" x14ac:dyDescent="0.25">
      <c r="A262" s="76"/>
      <c r="B262" s="76"/>
      <c r="C262" s="77"/>
      <c r="D262" s="95"/>
      <c r="E262" s="5">
        <v>144</v>
      </c>
      <c r="F262" s="11" t="s">
        <v>25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79"/>
    </row>
    <row r="263" spans="1:21" ht="33" customHeight="1" x14ac:dyDescent="0.25">
      <c r="A263" s="76"/>
      <c r="B263" s="76"/>
      <c r="C263" s="77"/>
      <c r="D263" s="95"/>
      <c r="E263" s="5">
        <v>144</v>
      </c>
      <c r="F263" s="11" t="s">
        <v>21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79"/>
    </row>
    <row r="264" spans="1:21" ht="33" customHeight="1" x14ac:dyDescent="0.25">
      <c r="A264" s="76"/>
      <c r="B264" s="76"/>
      <c r="C264" s="77"/>
      <c r="D264" s="95"/>
      <c r="E264" s="5">
        <v>123</v>
      </c>
      <c r="F264" s="11" t="s">
        <v>23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79"/>
    </row>
    <row r="265" spans="1:21" ht="33" customHeight="1" x14ac:dyDescent="0.25">
      <c r="A265" s="76"/>
      <c r="B265" s="76"/>
      <c r="C265" s="77"/>
      <c r="D265" s="95"/>
      <c r="E265" s="5">
        <v>125</v>
      </c>
      <c r="F265" s="11" t="s">
        <v>27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79"/>
    </row>
    <row r="266" spans="1:21" ht="33" customHeight="1" thickBot="1" x14ac:dyDescent="0.3">
      <c r="A266" s="66"/>
      <c r="B266" s="66"/>
      <c r="C266" s="68"/>
      <c r="D266" s="96"/>
      <c r="E266" s="4">
        <v>232</v>
      </c>
      <c r="F266" s="23" t="s">
        <v>20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8">
        <f t="shared" ref="T266:T273" si="12">S266/12</f>
        <v>0</v>
      </c>
      <c r="U266" s="72"/>
    </row>
    <row r="267" spans="1:21" ht="33" customHeight="1" x14ac:dyDescent="0.25">
      <c r="A267" s="65">
        <v>46</v>
      </c>
      <c r="B267" s="65"/>
      <c r="C267" s="67">
        <v>1265407</v>
      </c>
      <c r="D267" s="94" t="s">
        <v>92</v>
      </c>
      <c r="E267" s="7">
        <v>145</v>
      </c>
      <c r="F267" s="11" t="s">
        <v>29</v>
      </c>
      <c r="G267" s="33">
        <v>4500000</v>
      </c>
      <c r="H267" s="33">
        <v>4500000</v>
      </c>
      <c r="I267" s="33">
        <v>4500000</v>
      </c>
      <c r="J267" s="33">
        <v>4500000</v>
      </c>
      <c r="K267" s="33">
        <v>4500000</v>
      </c>
      <c r="L267" s="33">
        <v>4500000</v>
      </c>
      <c r="M267" s="33">
        <v>4500000</v>
      </c>
      <c r="N267" s="33">
        <v>4500000</v>
      </c>
      <c r="O267" s="33">
        <v>4500000</v>
      </c>
      <c r="P267" s="33">
        <v>4500000</v>
      </c>
      <c r="Q267" s="33">
        <v>0</v>
      </c>
      <c r="R267" s="33">
        <v>0</v>
      </c>
      <c r="S267" s="33">
        <f t="shared" ref="S267:S297" si="13">SUM(G267:R267)</f>
        <v>45000000</v>
      </c>
      <c r="T267" s="30">
        <v>4500000</v>
      </c>
      <c r="U267" s="71">
        <f>SUM(S267:T272)</f>
        <v>49500000</v>
      </c>
    </row>
    <row r="268" spans="1:21" ht="33" customHeight="1" x14ac:dyDescent="0.25">
      <c r="A268" s="76"/>
      <c r="B268" s="76"/>
      <c r="C268" s="77"/>
      <c r="D268" s="95"/>
      <c r="E268" s="5">
        <v>145</v>
      </c>
      <c r="F268" s="11" t="s">
        <v>25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79"/>
    </row>
    <row r="269" spans="1:21" ht="33" customHeight="1" x14ac:dyDescent="0.25">
      <c r="A269" s="76"/>
      <c r="B269" s="76"/>
      <c r="C269" s="77"/>
      <c r="D269" s="95"/>
      <c r="E269" s="5">
        <v>145</v>
      </c>
      <c r="F269" s="11" t="s">
        <v>21</v>
      </c>
      <c r="G269" s="33">
        <v>0</v>
      </c>
      <c r="H269" s="33"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0</v>
      </c>
      <c r="N269" s="25">
        <v>0</v>
      </c>
      <c r="O269" s="25">
        <v>0</v>
      </c>
      <c r="P269" s="25">
        <v>0</v>
      </c>
      <c r="Q269" s="25">
        <v>0</v>
      </c>
      <c r="R269" s="25">
        <v>0</v>
      </c>
      <c r="S269" s="25">
        <v>0</v>
      </c>
      <c r="T269" s="25">
        <v>0</v>
      </c>
      <c r="U269" s="79"/>
    </row>
    <row r="270" spans="1:21" ht="33" customHeight="1" x14ac:dyDescent="0.25">
      <c r="A270" s="76"/>
      <c r="B270" s="76"/>
      <c r="C270" s="77"/>
      <c r="D270" s="95"/>
      <c r="E270" s="5">
        <v>145</v>
      </c>
      <c r="F270" s="11" t="s">
        <v>23</v>
      </c>
      <c r="G270" s="33">
        <v>0</v>
      </c>
      <c r="H270" s="33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0</v>
      </c>
      <c r="S270" s="37">
        <v>0</v>
      </c>
      <c r="T270" s="37">
        <v>0</v>
      </c>
      <c r="U270" s="79"/>
    </row>
    <row r="271" spans="1:21" ht="33" customHeight="1" x14ac:dyDescent="0.25">
      <c r="A271" s="76"/>
      <c r="B271" s="76"/>
      <c r="C271" s="77"/>
      <c r="D271" s="95"/>
      <c r="E271" s="5">
        <v>145</v>
      </c>
      <c r="F271" s="11" t="s">
        <v>27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79"/>
    </row>
    <row r="272" spans="1:21" ht="33" customHeight="1" thickBot="1" x14ac:dyDescent="0.3">
      <c r="A272" s="66"/>
      <c r="B272" s="66"/>
      <c r="C272" s="68"/>
      <c r="D272" s="96"/>
      <c r="E272" s="4">
        <v>232</v>
      </c>
      <c r="F272" s="48" t="s">
        <v>20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72"/>
    </row>
    <row r="273" spans="1:21" ht="33" customHeight="1" x14ac:dyDescent="0.25">
      <c r="A273" s="65">
        <v>47</v>
      </c>
      <c r="B273" s="65"/>
      <c r="C273" s="67">
        <v>3739821</v>
      </c>
      <c r="D273" s="94" t="s">
        <v>93</v>
      </c>
      <c r="E273" s="7">
        <v>145</v>
      </c>
      <c r="F273" s="11" t="s">
        <v>29</v>
      </c>
      <c r="G273" s="33">
        <v>2000000</v>
      </c>
      <c r="H273" s="33">
        <v>2000000</v>
      </c>
      <c r="I273" s="33">
        <v>2000000</v>
      </c>
      <c r="J273" s="33">
        <v>2000000</v>
      </c>
      <c r="K273" s="33">
        <v>2000000</v>
      </c>
      <c r="L273" s="33">
        <v>2000000</v>
      </c>
      <c r="M273" s="33">
        <v>2000000</v>
      </c>
      <c r="N273" s="33">
        <v>2000000</v>
      </c>
      <c r="O273" s="33">
        <v>2000000</v>
      </c>
      <c r="P273" s="33">
        <v>2000000</v>
      </c>
      <c r="Q273" s="33">
        <v>2000000</v>
      </c>
      <c r="R273" s="33">
        <v>2000000</v>
      </c>
      <c r="S273" s="33">
        <f t="shared" si="13"/>
        <v>24000000</v>
      </c>
      <c r="T273" s="30">
        <f t="shared" si="12"/>
        <v>2000000</v>
      </c>
      <c r="U273" s="71">
        <f>SUM(S273:T278)</f>
        <v>26000000</v>
      </c>
    </row>
    <row r="274" spans="1:21" ht="33" customHeight="1" x14ac:dyDescent="0.25">
      <c r="A274" s="76"/>
      <c r="B274" s="76"/>
      <c r="C274" s="77"/>
      <c r="D274" s="95"/>
      <c r="E274" s="5">
        <v>145</v>
      </c>
      <c r="F274" s="11" t="s">
        <v>25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79"/>
    </row>
    <row r="275" spans="1:21" ht="33" customHeight="1" x14ac:dyDescent="0.25">
      <c r="A275" s="76"/>
      <c r="B275" s="76"/>
      <c r="C275" s="77"/>
      <c r="D275" s="95"/>
      <c r="E275" s="5">
        <v>145</v>
      </c>
      <c r="F275" s="11" t="s">
        <v>21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79"/>
    </row>
    <row r="276" spans="1:21" ht="33" customHeight="1" x14ac:dyDescent="0.25">
      <c r="A276" s="76"/>
      <c r="B276" s="76"/>
      <c r="C276" s="77"/>
      <c r="D276" s="95"/>
      <c r="E276" s="5">
        <v>145</v>
      </c>
      <c r="F276" s="11" t="s">
        <v>23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79"/>
    </row>
    <row r="277" spans="1:21" ht="33" customHeight="1" x14ac:dyDescent="0.25">
      <c r="A277" s="76"/>
      <c r="B277" s="76"/>
      <c r="C277" s="77"/>
      <c r="D277" s="95"/>
      <c r="E277" s="5">
        <v>145</v>
      </c>
      <c r="F277" s="11" t="s">
        <v>27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79"/>
    </row>
    <row r="278" spans="1:21" ht="33" customHeight="1" thickBot="1" x14ac:dyDescent="0.3">
      <c r="A278" s="66"/>
      <c r="B278" s="66"/>
      <c r="C278" s="68"/>
      <c r="D278" s="96"/>
      <c r="E278" s="4">
        <v>232</v>
      </c>
      <c r="F278" s="48" t="s">
        <v>20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72"/>
    </row>
    <row r="279" spans="1:21" ht="33" customHeight="1" x14ac:dyDescent="0.25">
      <c r="A279" s="65">
        <v>48</v>
      </c>
      <c r="B279" s="65"/>
      <c r="C279" s="67">
        <v>1699271</v>
      </c>
      <c r="D279" s="69" t="s">
        <v>44</v>
      </c>
      <c r="E279" s="7">
        <v>144</v>
      </c>
      <c r="F279" s="11" t="s">
        <v>28</v>
      </c>
      <c r="G279" s="33">
        <v>1500000</v>
      </c>
      <c r="H279" s="33">
        <v>1500000</v>
      </c>
      <c r="I279" s="33">
        <v>1500000</v>
      </c>
      <c r="J279" s="33">
        <v>1500000</v>
      </c>
      <c r="K279" s="33">
        <v>1500000</v>
      </c>
      <c r="L279" s="33">
        <v>1500000</v>
      </c>
      <c r="M279" s="33">
        <v>1500000</v>
      </c>
      <c r="N279" s="33">
        <v>1500000</v>
      </c>
      <c r="O279" s="33">
        <v>0</v>
      </c>
      <c r="P279" s="33">
        <v>0</v>
      </c>
      <c r="Q279" s="33">
        <v>0</v>
      </c>
      <c r="R279" s="33">
        <v>0</v>
      </c>
      <c r="S279" s="33">
        <f t="shared" si="13"/>
        <v>12000000</v>
      </c>
      <c r="T279" s="30">
        <v>1500000</v>
      </c>
      <c r="U279" s="71">
        <f>SUM(S279:T284)</f>
        <v>13500000</v>
      </c>
    </row>
    <row r="280" spans="1:21" ht="33" customHeight="1" x14ac:dyDescent="0.25">
      <c r="A280" s="76"/>
      <c r="B280" s="76"/>
      <c r="C280" s="77"/>
      <c r="D280" s="78"/>
      <c r="E280" s="5">
        <v>144</v>
      </c>
      <c r="F280" s="11" t="s">
        <v>25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79"/>
    </row>
    <row r="281" spans="1:21" ht="33" customHeight="1" x14ac:dyDescent="0.25">
      <c r="A281" s="76"/>
      <c r="B281" s="76"/>
      <c r="C281" s="77"/>
      <c r="D281" s="78"/>
      <c r="E281" s="5">
        <v>144</v>
      </c>
      <c r="F281" s="11" t="s">
        <v>21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79"/>
    </row>
    <row r="282" spans="1:21" ht="33" customHeight="1" x14ac:dyDescent="0.25">
      <c r="A282" s="76"/>
      <c r="B282" s="76"/>
      <c r="C282" s="77"/>
      <c r="D282" s="78"/>
      <c r="E282" s="5">
        <v>123</v>
      </c>
      <c r="F282" s="11" t="s">
        <v>23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79"/>
    </row>
    <row r="283" spans="1:21" ht="33" customHeight="1" x14ac:dyDescent="0.25">
      <c r="A283" s="76"/>
      <c r="B283" s="76"/>
      <c r="C283" s="77"/>
      <c r="D283" s="78"/>
      <c r="E283" s="5">
        <v>125</v>
      </c>
      <c r="F283" s="11" t="s">
        <v>27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79"/>
    </row>
    <row r="284" spans="1:21" ht="33" customHeight="1" thickBot="1" x14ac:dyDescent="0.3">
      <c r="A284" s="66"/>
      <c r="B284" s="66"/>
      <c r="C284" s="68"/>
      <c r="D284" s="70"/>
      <c r="E284" s="4">
        <v>232</v>
      </c>
      <c r="F284" s="23" t="s">
        <v>20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27">
        <v>0</v>
      </c>
      <c r="P284" s="36">
        <v>0</v>
      </c>
      <c r="Q284" s="36">
        <v>0</v>
      </c>
      <c r="R284" s="36">
        <v>0</v>
      </c>
      <c r="S284" s="36">
        <v>0</v>
      </c>
      <c r="T284" s="36">
        <v>0</v>
      </c>
      <c r="U284" s="72"/>
    </row>
    <row r="285" spans="1:21" ht="33" customHeight="1" x14ac:dyDescent="0.25">
      <c r="A285" s="65">
        <v>49</v>
      </c>
      <c r="B285" s="65"/>
      <c r="C285" s="97">
        <v>3347558</v>
      </c>
      <c r="D285" s="94" t="s">
        <v>94</v>
      </c>
      <c r="E285" s="7">
        <v>144</v>
      </c>
      <c r="F285" s="11" t="s">
        <v>28</v>
      </c>
      <c r="G285" s="33">
        <v>1000000</v>
      </c>
      <c r="H285" s="33">
        <v>1000000</v>
      </c>
      <c r="I285" s="33">
        <v>1000000</v>
      </c>
      <c r="J285" s="33">
        <v>1000000</v>
      </c>
      <c r="K285" s="33">
        <v>1000000</v>
      </c>
      <c r="L285" s="33">
        <v>1000000</v>
      </c>
      <c r="M285" s="33">
        <v>1000000</v>
      </c>
      <c r="N285" s="33">
        <v>1000000</v>
      </c>
      <c r="O285" s="33">
        <v>0</v>
      </c>
      <c r="P285" s="33">
        <v>0</v>
      </c>
      <c r="Q285" s="33">
        <v>0</v>
      </c>
      <c r="R285" s="33">
        <v>0</v>
      </c>
      <c r="S285" s="33">
        <f t="shared" si="13"/>
        <v>8000000</v>
      </c>
      <c r="T285" s="30">
        <v>1000000</v>
      </c>
      <c r="U285" s="71">
        <f>SUM(S285:T290)</f>
        <v>9000000</v>
      </c>
    </row>
    <row r="286" spans="1:21" ht="33" customHeight="1" x14ac:dyDescent="0.25">
      <c r="A286" s="76"/>
      <c r="B286" s="76"/>
      <c r="C286" s="98"/>
      <c r="D286" s="95"/>
      <c r="E286" s="5">
        <v>144</v>
      </c>
      <c r="F286" s="11" t="s">
        <v>25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79"/>
    </row>
    <row r="287" spans="1:21" ht="33" customHeight="1" x14ac:dyDescent="0.25">
      <c r="A287" s="76"/>
      <c r="B287" s="76"/>
      <c r="C287" s="98"/>
      <c r="D287" s="95"/>
      <c r="E287" s="5">
        <v>144</v>
      </c>
      <c r="F287" s="11" t="s">
        <v>21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79"/>
    </row>
    <row r="288" spans="1:21" ht="33" customHeight="1" x14ac:dyDescent="0.25">
      <c r="A288" s="76"/>
      <c r="B288" s="76"/>
      <c r="C288" s="98"/>
      <c r="D288" s="95"/>
      <c r="E288" s="5">
        <v>123</v>
      </c>
      <c r="F288" s="11" t="s">
        <v>23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79"/>
    </row>
    <row r="289" spans="1:21" ht="33" customHeight="1" x14ac:dyDescent="0.25">
      <c r="A289" s="76"/>
      <c r="B289" s="76"/>
      <c r="C289" s="98"/>
      <c r="D289" s="95"/>
      <c r="E289" s="5">
        <v>125</v>
      </c>
      <c r="F289" s="11" t="s">
        <v>27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79"/>
    </row>
    <row r="290" spans="1:21" ht="33" customHeight="1" thickBot="1" x14ac:dyDescent="0.3">
      <c r="A290" s="66"/>
      <c r="B290" s="66"/>
      <c r="C290" s="99"/>
      <c r="D290" s="96"/>
      <c r="E290" s="4">
        <v>232</v>
      </c>
      <c r="F290" s="23" t="s">
        <v>20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72"/>
    </row>
    <row r="291" spans="1:21" ht="33" customHeight="1" x14ac:dyDescent="0.25">
      <c r="A291" s="65">
        <v>50</v>
      </c>
      <c r="B291" s="65"/>
      <c r="C291" s="67">
        <v>3696118</v>
      </c>
      <c r="D291" s="69" t="s">
        <v>95</v>
      </c>
      <c r="E291" s="7">
        <v>144</v>
      </c>
      <c r="F291" s="11" t="s">
        <v>28</v>
      </c>
      <c r="G291" s="33">
        <v>1000000</v>
      </c>
      <c r="H291" s="33">
        <v>1000000</v>
      </c>
      <c r="I291" s="33">
        <v>1000000</v>
      </c>
      <c r="J291" s="33">
        <v>1000000</v>
      </c>
      <c r="K291" s="33">
        <v>1000000</v>
      </c>
      <c r="L291" s="33">
        <v>1000000</v>
      </c>
      <c r="M291" s="33">
        <v>1000000</v>
      </c>
      <c r="N291" s="33">
        <v>1000000</v>
      </c>
      <c r="O291" s="33">
        <v>0</v>
      </c>
      <c r="P291" s="33">
        <v>0</v>
      </c>
      <c r="Q291" s="33">
        <v>0</v>
      </c>
      <c r="R291" s="33">
        <v>0</v>
      </c>
      <c r="S291" s="33">
        <f t="shared" si="13"/>
        <v>8000000</v>
      </c>
      <c r="T291" s="30">
        <v>1000000</v>
      </c>
      <c r="U291" s="71">
        <f>SUM(S291:T296)</f>
        <v>9000000</v>
      </c>
    </row>
    <row r="292" spans="1:21" ht="33" customHeight="1" x14ac:dyDescent="0.25">
      <c r="A292" s="76"/>
      <c r="B292" s="76"/>
      <c r="C292" s="77"/>
      <c r="D292" s="78"/>
      <c r="E292" s="5">
        <v>144</v>
      </c>
      <c r="F292" s="11" t="s">
        <v>25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79"/>
    </row>
    <row r="293" spans="1:21" ht="33" customHeight="1" x14ac:dyDescent="0.25">
      <c r="A293" s="76"/>
      <c r="B293" s="76"/>
      <c r="C293" s="77"/>
      <c r="D293" s="78"/>
      <c r="E293" s="5">
        <v>144</v>
      </c>
      <c r="F293" s="11" t="s">
        <v>21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79"/>
    </row>
    <row r="294" spans="1:21" ht="33" customHeight="1" x14ac:dyDescent="0.25">
      <c r="A294" s="76"/>
      <c r="B294" s="76"/>
      <c r="C294" s="77"/>
      <c r="D294" s="78"/>
      <c r="E294" s="5">
        <v>123</v>
      </c>
      <c r="F294" s="11" t="s">
        <v>23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79"/>
    </row>
    <row r="295" spans="1:21" ht="33" customHeight="1" x14ac:dyDescent="0.25">
      <c r="A295" s="76"/>
      <c r="B295" s="76"/>
      <c r="C295" s="77"/>
      <c r="D295" s="78"/>
      <c r="E295" s="5">
        <v>125</v>
      </c>
      <c r="F295" s="11" t="s">
        <v>27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79"/>
    </row>
    <row r="296" spans="1:21" ht="33" customHeight="1" thickBot="1" x14ac:dyDescent="0.3">
      <c r="A296" s="66"/>
      <c r="B296" s="66"/>
      <c r="C296" s="68"/>
      <c r="D296" s="70"/>
      <c r="E296" s="4">
        <v>232</v>
      </c>
      <c r="F296" s="23" t="s">
        <v>20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72"/>
    </row>
    <row r="297" spans="1:21" ht="33" customHeight="1" x14ac:dyDescent="0.25">
      <c r="A297" s="65">
        <v>51</v>
      </c>
      <c r="B297" s="65"/>
      <c r="C297" s="67">
        <v>5325790</v>
      </c>
      <c r="D297" s="69" t="s">
        <v>96</v>
      </c>
      <c r="E297" s="7">
        <v>144</v>
      </c>
      <c r="F297" s="11" t="s">
        <v>28</v>
      </c>
      <c r="G297" s="33">
        <v>1500000</v>
      </c>
      <c r="H297" s="33">
        <v>1500000</v>
      </c>
      <c r="I297" s="33">
        <v>1500000</v>
      </c>
      <c r="J297" s="33">
        <v>1500000</v>
      </c>
      <c r="K297" s="33">
        <v>1500000</v>
      </c>
      <c r="L297" s="33">
        <v>1500000</v>
      </c>
      <c r="M297" s="33">
        <v>1500000</v>
      </c>
      <c r="N297" s="33">
        <v>1500000</v>
      </c>
      <c r="O297" s="33">
        <v>0</v>
      </c>
      <c r="P297" s="33">
        <v>0</v>
      </c>
      <c r="Q297" s="33">
        <v>0</v>
      </c>
      <c r="R297" s="33">
        <v>0</v>
      </c>
      <c r="S297" s="33">
        <f t="shared" si="13"/>
        <v>12000000</v>
      </c>
      <c r="T297" s="30">
        <v>1500000</v>
      </c>
      <c r="U297" s="71">
        <f>SUM(S297:T302)</f>
        <v>13500000</v>
      </c>
    </row>
    <row r="298" spans="1:21" ht="33" customHeight="1" x14ac:dyDescent="0.25">
      <c r="A298" s="76"/>
      <c r="B298" s="76"/>
      <c r="C298" s="77"/>
      <c r="D298" s="78"/>
      <c r="E298" s="5">
        <v>144</v>
      </c>
      <c r="F298" s="11" t="s">
        <v>25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79"/>
    </row>
    <row r="299" spans="1:21" ht="33" customHeight="1" x14ac:dyDescent="0.25">
      <c r="A299" s="76"/>
      <c r="B299" s="76"/>
      <c r="C299" s="77"/>
      <c r="D299" s="78"/>
      <c r="E299" s="5">
        <v>144</v>
      </c>
      <c r="F299" s="11" t="s">
        <v>21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79"/>
    </row>
    <row r="300" spans="1:21" ht="33" customHeight="1" x14ac:dyDescent="0.25">
      <c r="A300" s="76"/>
      <c r="B300" s="76"/>
      <c r="C300" s="77"/>
      <c r="D300" s="78"/>
      <c r="E300" s="5">
        <v>123</v>
      </c>
      <c r="F300" s="11" t="s">
        <v>23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79"/>
    </row>
    <row r="301" spans="1:21" ht="33" customHeight="1" x14ac:dyDescent="0.25">
      <c r="A301" s="76"/>
      <c r="B301" s="76"/>
      <c r="C301" s="77"/>
      <c r="D301" s="78"/>
      <c r="E301" s="5">
        <v>125</v>
      </c>
      <c r="F301" s="11" t="s">
        <v>27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79"/>
    </row>
    <row r="302" spans="1:21" ht="33" customHeight="1" thickBot="1" x14ac:dyDescent="0.3">
      <c r="A302" s="66"/>
      <c r="B302" s="66"/>
      <c r="C302" s="68"/>
      <c r="D302" s="70"/>
      <c r="E302" s="4">
        <v>232</v>
      </c>
      <c r="F302" s="23" t="s">
        <v>20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72"/>
    </row>
    <row r="303" spans="1:21" ht="33" customHeight="1" x14ac:dyDescent="0.25">
      <c r="A303" s="65">
        <v>52</v>
      </c>
      <c r="B303" s="65"/>
      <c r="C303" s="67">
        <v>4754755</v>
      </c>
      <c r="D303" s="94" t="s">
        <v>100</v>
      </c>
      <c r="E303" s="7">
        <v>144</v>
      </c>
      <c r="F303" s="11" t="s">
        <v>28</v>
      </c>
      <c r="G303" s="33">
        <v>1700000</v>
      </c>
      <c r="H303" s="33">
        <v>1700000</v>
      </c>
      <c r="I303" s="33">
        <v>1700000</v>
      </c>
      <c r="J303" s="33">
        <v>1700000</v>
      </c>
      <c r="K303" s="33">
        <v>1700000</v>
      </c>
      <c r="L303" s="33">
        <v>1700000</v>
      </c>
      <c r="M303" s="33">
        <v>1700000</v>
      </c>
      <c r="N303" s="33">
        <v>1700000</v>
      </c>
      <c r="O303" s="33"/>
      <c r="P303" s="33"/>
      <c r="Q303" s="33"/>
      <c r="R303" s="33"/>
      <c r="S303" s="33">
        <f t="shared" ref="S303" si="14">SUM(G303:R303)</f>
        <v>13600000</v>
      </c>
      <c r="T303" s="30">
        <v>1700000</v>
      </c>
      <c r="U303" s="71">
        <f>SUM(S303:T308)</f>
        <v>15300000</v>
      </c>
    </row>
    <row r="304" spans="1:21" ht="33" customHeight="1" x14ac:dyDescent="0.25">
      <c r="A304" s="76"/>
      <c r="B304" s="76"/>
      <c r="C304" s="77"/>
      <c r="D304" s="95"/>
      <c r="E304" s="5">
        <v>144</v>
      </c>
      <c r="F304" s="11" t="s">
        <v>25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79"/>
    </row>
    <row r="305" spans="1:21" ht="33" customHeight="1" x14ac:dyDescent="0.25">
      <c r="A305" s="76"/>
      <c r="B305" s="76"/>
      <c r="C305" s="77"/>
      <c r="D305" s="95"/>
      <c r="E305" s="5">
        <v>144</v>
      </c>
      <c r="F305" s="11" t="s">
        <v>21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79"/>
    </row>
    <row r="306" spans="1:21" ht="33" customHeight="1" x14ac:dyDescent="0.25">
      <c r="A306" s="76"/>
      <c r="B306" s="76"/>
      <c r="C306" s="77"/>
      <c r="D306" s="95"/>
      <c r="E306" s="5">
        <v>123</v>
      </c>
      <c r="F306" s="11" t="s">
        <v>23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79"/>
    </row>
    <row r="307" spans="1:21" ht="33" customHeight="1" x14ac:dyDescent="0.25">
      <c r="A307" s="76"/>
      <c r="B307" s="76"/>
      <c r="C307" s="77"/>
      <c r="D307" s="95"/>
      <c r="E307" s="5">
        <v>125</v>
      </c>
      <c r="F307" s="11" t="s">
        <v>27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79"/>
    </row>
    <row r="308" spans="1:21" ht="33" customHeight="1" thickBot="1" x14ac:dyDescent="0.3">
      <c r="A308" s="66"/>
      <c r="B308" s="66"/>
      <c r="C308" s="68"/>
      <c r="D308" s="96"/>
      <c r="E308" s="4">
        <v>232</v>
      </c>
      <c r="F308" s="23" t="s">
        <v>20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72"/>
    </row>
    <row r="309" spans="1:21" ht="33" customHeight="1" x14ac:dyDescent="0.25">
      <c r="A309" s="65">
        <v>53</v>
      </c>
      <c r="B309" s="65"/>
      <c r="C309" s="67">
        <v>1140307</v>
      </c>
      <c r="D309" s="69" t="s">
        <v>101</v>
      </c>
      <c r="E309" s="7">
        <v>144</v>
      </c>
      <c r="F309" s="11" t="s">
        <v>28</v>
      </c>
      <c r="G309" s="33">
        <v>650000</v>
      </c>
      <c r="H309" s="33">
        <v>650000</v>
      </c>
      <c r="I309" s="33">
        <v>650000</v>
      </c>
      <c r="J309" s="33">
        <v>650000</v>
      </c>
      <c r="K309" s="33">
        <v>650000</v>
      </c>
      <c r="L309" s="33">
        <v>650000</v>
      </c>
      <c r="M309" s="33">
        <v>650000</v>
      </c>
      <c r="N309" s="33">
        <v>650000</v>
      </c>
      <c r="O309" s="33">
        <v>650000</v>
      </c>
      <c r="P309" s="33">
        <v>650000</v>
      </c>
      <c r="Q309" s="33">
        <v>650000</v>
      </c>
      <c r="R309" s="63">
        <v>0</v>
      </c>
      <c r="S309" s="33">
        <f t="shared" ref="S309:S314" si="15">SUM(G309:R309)</f>
        <v>7150000</v>
      </c>
      <c r="T309" s="30">
        <v>650000</v>
      </c>
      <c r="U309" s="71">
        <f>SUM(S309:T314)</f>
        <v>7800000</v>
      </c>
    </row>
    <row r="310" spans="1:21" ht="33" customHeight="1" x14ac:dyDescent="0.25">
      <c r="A310" s="76"/>
      <c r="B310" s="76"/>
      <c r="C310" s="77"/>
      <c r="D310" s="78"/>
      <c r="E310" s="5">
        <v>144</v>
      </c>
      <c r="F310" s="11" t="s">
        <v>25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79"/>
    </row>
    <row r="311" spans="1:21" ht="33" customHeight="1" x14ac:dyDescent="0.25">
      <c r="A311" s="76"/>
      <c r="B311" s="76"/>
      <c r="C311" s="77"/>
      <c r="D311" s="78"/>
      <c r="E311" s="5">
        <v>144</v>
      </c>
      <c r="F311" s="11" t="s">
        <v>21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79"/>
    </row>
    <row r="312" spans="1:21" ht="33" customHeight="1" x14ac:dyDescent="0.25">
      <c r="A312" s="76"/>
      <c r="B312" s="76"/>
      <c r="C312" s="77"/>
      <c r="D312" s="78"/>
      <c r="E312" s="5">
        <v>123</v>
      </c>
      <c r="F312" s="11" t="s">
        <v>23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79"/>
    </row>
    <row r="313" spans="1:21" ht="33" customHeight="1" x14ac:dyDescent="0.25">
      <c r="A313" s="76"/>
      <c r="B313" s="76"/>
      <c r="C313" s="77"/>
      <c r="D313" s="78"/>
      <c r="E313" s="5">
        <v>125</v>
      </c>
      <c r="F313" s="11" t="s">
        <v>27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79"/>
    </row>
    <row r="314" spans="1:21" ht="33" customHeight="1" thickBot="1" x14ac:dyDescent="0.3">
      <c r="A314" s="66"/>
      <c r="B314" s="66"/>
      <c r="C314" s="68"/>
      <c r="D314" s="70"/>
      <c r="E314" s="4">
        <v>232</v>
      </c>
      <c r="F314" s="23" t="s">
        <v>20</v>
      </c>
      <c r="G314" s="27">
        <v>0</v>
      </c>
      <c r="H314" s="36">
        <v>0</v>
      </c>
      <c r="I314" s="36">
        <v>0</v>
      </c>
      <c r="J314" s="36"/>
      <c r="K314" s="36">
        <v>0</v>
      </c>
      <c r="L314" s="36">
        <v>0</v>
      </c>
      <c r="M314" s="36">
        <v>0</v>
      </c>
      <c r="N314" s="36">
        <v>0</v>
      </c>
      <c r="O314" s="27">
        <v>0</v>
      </c>
      <c r="P314" s="27">
        <v>0</v>
      </c>
      <c r="Q314" s="27">
        <v>0</v>
      </c>
      <c r="R314" s="27">
        <v>0</v>
      </c>
      <c r="S314" s="36">
        <f t="shared" si="15"/>
        <v>0</v>
      </c>
      <c r="T314" s="36">
        <f t="shared" ref="T314" si="16">S314/12</f>
        <v>0</v>
      </c>
      <c r="U314" s="72"/>
    </row>
    <row r="315" spans="1:21" ht="33" customHeight="1" x14ac:dyDescent="0.25">
      <c r="A315" s="65">
        <v>54</v>
      </c>
      <c r="B315" s="65"/>
      <c r="C315" s="67">
        <v>2277798</v>
      </c>
      <c r="D315" s="69" t="s">
        <v>103</v>
      </c>
      <c r="E315" s="7">
        <v>144</v>
      </c>
      <c r="F315" s="11" t="s">
        <v>28</v>
      </c>
      <c r="G315" s="33">
        <v>3500000</v>
      </c>
      <c r="H315" s="33">
        <v>3500000</v>
      </c>
      <c r="I315" s="33">
        <v>3500000</v>
      </c>
      <c r="J315" s="33">
        <v>3500000</v>
      </c>
      <c r="K315" s="33">
        <v>3500000</v>
      </c>
      <c r="L315" s="33">
        <v>3500000</v>
      </c>
      <c r="M315" s="33">
        <v>3500000</v>
      </c>
      <c r="N315" s="33">
        <v>3500000</v>
      </c>
      <c r="O315" s="33">
        <v>0</v>
      </c>
      <c r="P315" s="33">
        <v>0</v>
      </c>
      <c r="Q315" s="33">
        <v>0</v>
      </c>
      <c r="R315" s="33">
        <v>0</v>
      </c>
      <c r="S315" s="33">
        <f t="shared" ref="S315" si="17">SUM(G315:R315)</f>
        <v>28000000</v>
      </c>
      <c r="T315" s="30">
        <v>3500000</v>
      </c>
      <c r="U315" s="71">
        <f>SUM(S315:T320)</f>
        <v>31500000</v>
      </c>
    </row>
    <row r="316" spans="1:21" ht="33" customHeight="1" x14ac:dyDescent="0.25">
      <c r="A316" s="76"/>
      <c r="B316" s="76"/>
      <c r="C316" s="77"/>
      <c r="D316" s="78"/>
      <c r="E316" s="5">
        <v>144</v>
      </c>
      <c r="F316" s="11" t="s">
        <v>25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79"/>
    </row>
    <row r="317" spans="1:21" ht="33" customHeight="1" x14ac:dyDescent="0.25">
      <c r="A317" s="76"/>
      <c r="B317" s="76"/>
      <c r="C317" s="77"/>
      <c r="D317" s="78"/>
      <c r="E317" s="5">
        <v>144</v>
      </c>
      <c r="F317" s="11" t="s">
        <v>21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79"/>
    </row>
    <row r="318" spans="1:21" ht="33" customHeight="1" x14ac:dyDescent="0.25">
      <c r="A318" s="76"/>
      <c r="B318" s="76"/>
      <c r="C318" s="77"/>
      <c r="D318" s="78"/>
      <c r="E318" s="5">
        <v>123</v>
      </c>
      <c r="F318" s="11" t="s">
        <v>23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79"/>
    </row>
    <row r="319" spans="1:21" ht="33" customHeight="1" x14ac:dyDescent="0.25">
      <c r="A319" s="76"/>
      <c r="B319" s="76"/>
      <c r="C319" s="77"/>
      <c r="D319" s="78"/>
      <c r="E319" s="5">
        <v>125</v>
      </c>
      <c r="F319" s="11" t="s">
        <v>27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79"/>
    </row>
    <row r="320" spans="1:21" ht="33" customHeight="1" thickBot="1" x14ac:dyDescent="0.3">
      <c r="A320" s="66"/>
      <c r="B320" s="66"/>
      <c r="C320" s="68"/>
      <c r="D320" s="70"/>
      <c r="E320" s="4">
        <v>232</v>
      </c>
      <c r="F320" s="23" t="s">
        <v>20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36">
        <f t="shared" ref="T320" si="18">S320/12</f>
        <v>0</v>
      </c>
      <c r="U320" s="72"/>
    </row>
    <row r="321" spans="1:21" ht="33" customHeight="1" x14ac:dyDescent="0.25">
      <c r="A321" s="65">
        <v>55</v>
      </c>
      <c r="B321" s="65"/>
      <c r="C321" s="67">
        <v>3760161</v>
      </c>
      <c r="D321" s="69" t="s">
        <v>104</v>
      </c>
      <c r="E321" s="7">
        <v>144</v>
      </c>
      <c r="F321" s="11" t="s">
        <v>28</v>
      </c>
      <c r="G321" s="33">
        <v>2000000</v>
      </c>
      <c r="H321" s="33">
        <v>2000000</v>
      </c>
      <c r="I321" s="33">
        <v>2000000</v>
      </c>
      <c r="J321" s="33">
        <v>2000000</v>
      </c>
      <c r="K321" s="33">
        <v>2000000</v>
      </c>
      <c r="L321" s="33">
        <v>2000000</v>
      </c>
      <c r="M321" s="33">
        <v>2000000</v>
      </c>
      <c r="N321" s="33">
        <v>2000000</v>
      </c>
      <c r="O321" s="33">
        <v>2000000</v>
      </c>
      <c r="P321" s="33">
        <v>2000000</v>
      </c>
      <c r="Q321" s="61">
        <v>0</v>
      </c>
      <c r="R321" s="33">
        <v>0</v>
      </c>
      <c r="S321" s="33">
        <f t="shared" ref="S321:S351" si="19">SUM(G321:R321)</f>
        <v>20000000</v>
      </c>
      <c r="T321" s="33" t="s">
        <v>30</v>
      </c>
      <c r="U321" s="71">
        <f>SUM(S321:T326)</f>
        <v>20000000</v>
      </c>
    </row>
    <row r="322" spans="1:21" ht="33.75" customHeight="1" x14ac:dyDescent="0.25">
      <c r="A322" s="76"/>
      <c r="B322" s="76"/>
      <c r="C322" s="77"/>
      <c r="D322" s="78"/>
      <c r="E322" s="5">
        <v>144</v>
      </c>
      <c r="F322" s="11" t="s">
        <v>25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79"/>
    </row>
    <row r="323" spans="1:21" ht="33.75" customHeight="1" x14ac:dyDescent="0.25">
      <c r="A323" s="76"/>
      <c r="B323" s="76"/>
      <c r="C323" s="77"/>
      <c r="D323" s="78"/>
      <c r="E323" s="5">
        <v>144</v>
      </c>
      <c r="F323" s="11" t="s">
        <v>21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79"/>
    </row>
    <row r="324" spans="1:21" ht="33.75" customHeight="1" x14ac:dyDescent="0.25">
      <c r="A324" s="76"/>
      <c r="B324" s="76"/>
      <c r="C324" s="77"/>
      <c r="D324" s="78"/>
      <c r="E324" s="5">
        <v>123</v>
      </c>
      <c r="F324" s="11" t="s">
        <v>23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79"/>
    </row>
    <row r="325" spans="1:21" ht="33.75" customHeight="1" x14ac:dyDescent="0.25">
      <c r="A325" s="76"/>
      <c r="B325" s="76"/>
      <c r="C325" s="77"/>
      <c r="D325" s="78"/>
      <c r="E325" s="5">
        <v>125</v>
      </c>
      <c r="F325" s="11" t="s">
        <v>27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79"/>
    </row>
    <row r="326" spans="1:21" ht="33" customHeight="1" thickBot="1" x14ac:dyDescent="0.3">
      <c r="A326" s="66"/>
      <c r="B326" s="66"/>
      <c r="C326" s="68"/>
      <c r="D326" s="70"/>
      <c r="E326" s="4">
        <v>232</v>
      </c>
      <c r="F326" s="23" t="s">
        <v>20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72"/>
    </row>
    <row r="327" spans="1:21" ht="32.4" customHeight="1" x14ac:dyDescent="0.25">
      <c r="A327" s="65">
        <v>56</v>
      </c>
      <c r="B327" s="65"/>
      <c r="C327" s="67">
        <v>3476558</v>
      </c>
      <c r="D327" s="69" t="s">
        <v>105</v>
      </c>
      <c r="E327" s="7">
        <v>144</v>
      </c>
      <c r="F327" s="11" t="s">
        <v>28</v>
      </c>
      <c r="G327" s="33">
        <v>2000000</v>
      </c>
      <c r="H327" s="33">
        <v>2000000</v>
      </c>
      <c r="I327" s="33">
        <v>2000000</v>
      </c>
      <c r="J327" s="33">
        <v>2000000</v>
      </c>
      <c r="K327" s="33">
        <v>2000000</v>
      </c>
      <c r="L327" s="33">
        <v>2000000</v>
      </c>
      <c r="M327" s="33">
        <v>2000000</v>
      </c>
      <c r="N327" s="33">
        <v>2000000</v>
      </c>
      <c r="O327" s="33">
        <v>2000000</v>
      </c>
      <c r="P327" s="33">
        <v>2000000</v>
      </c>
      <c r="Q327" s="33"/>
      <c r="R327" s="33"/>
      <c r="S327" s="33">
        <f t="shared" si="19"/>
        <v>20000000</v>
      </c>
      <c r="T327" s="33" t="s">
        <v>30</v>
      </c>
      <c r="U327" s="71">
        <f>SUM(S327:T332)</f>
        <v>20000000</v>
      </c>
    </row>
    <row r="328" spans="1:21" ht="25.8" customHeight="1" x14ac:dyDescent="0.25">
      <c r="A328" s="76"/>
      <c r="B328" s="76"/>
      <c r="C328" s="77"/>
      <c r="D328" s="78"/>
      <c r="E328" s="5">
        <v>144</v>
      </c>
      <c r="F328" s="11" t="s">
        <v>25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79"/>
    </row>
    <row r="329" spans="1:21" ht="32.4" customHeight="1" x14ac:dyDescent="0.25">
      <c r="A329" s="76"/>
      <c r="B329" s="76"/>
      <c r="C329" s="77"/>
      <c r="D329" s="78"/>
      <c r="E329" s="5">
        <v>144</v>
      </c>
      <c r="F329" s="11" t="s">
        <v>21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79"/>
    </row>
    <row r="330" spans="1:21" ht="27" customHeight="1" x14ac:dyDescent="0.25">
      <c r="A330" s="76"/>
      <c r="B330" s="76"/>
      <c r="C330" s="77"/>
      <c r="D330" s="78"/>
      <c r="E330" s="5">
        <v>123</v>
      </c>
      <c r="F330" s="11" t="s">
        <v>23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79"/>
    </row>
    <row r="331" spans="1:21" ht="27" customHeight="1" x14ac:dyDescent="0.25">
      <c r="A331" s="76"/>
      <c r="B331" s="76"/>
      <c r="C331" s="77"/>
      <c r="D331" s="78"/>
      <c r="E331" s="5">
        <v>125</v>
      </c>
      <c r="F331" s="11" t="s">
        <v>27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79"/>
    </row>
    <row r="332" spans="1:21" ht="30.6" customHeight="1" thickBot="1" x14ac:dyDescent="0.3">
      <c r="A332" s="66"/>
      <c r="B332" s="66"/>
      <c r="C332" s="68"/>
      <c r="D332" s="70"/>
      <c r="E332" s="4">
        <v>232</v>
      </c>
      <c r="F332" s="23" t="s">
        <v>20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72"/>
    </row>
    <row r="333" spans="1:21" ht="25.8" customHeight="1" x14ac:dyDescent="0.25">
      <c r="A333" s="65">
        <v>57</v>
      </c>
      <c r="B333" s="65"/>
      <c r="C333" s="67">
        <v>5510983</v>
      </c>
      <c r="D333" s="69" t="s">
        <v>106</v>
      </c>
      <c r="E333" s="7">
        <v>144</v>
      </c>
      <c r="F333" s="11" t="s">
        <v>28</v>
      </c>
      <c r="G333" s="33">
        <v>2000000</v>
      </c>
      <c r="H333" s="33">
        <v>2000000</v>
      </c>
      <c r="I333" s="33">
        <v>2000000</v>
      </c>
      <c r="J333" s="33">
        <v>2000000</v>
      </c>
      <c r="K333" s="33">
        <v>2000000</v>
      </c>
      <c r="L333" s="33">
        <v>2000000</v>
      </c>
      <c r="M333" s="33">
        <v>2000000</v>
      </c>
      <c r="N333" s="33">
        <v>2000000</v>
      </c>
      <c r="O333" s="33">
        <v>2000000</v>
      </c>
      <c r="P333" s="33">
        <v>2000000</v>
      </c>
      <c r="Q333" s="33">
        <v>0</v>
      </c>
      <c r="R333" s="33">
        <v>0</v>
      </c>
      <c r="S333" s="33">
        <f t="shared" si="19"/>
        <v>20000000</v>
      </c>
      <c r="T333" s="33" t="s">
        <v>30</v>
      </c>
      <c r="U333" s="71">
        <f>SUM(S333:T338)</f>
        <v>20000000</v>
      </c>
    </row>
    <row r="334" spans="1:21" ht="27" customHeight="1" x14ac:dyDescent="0.25">
      <c r="A334" s="76"/>
      <c r="B334" s="76"/>
      <c r="C334" s="77"/>
      <c r="D334" s="78"/>
      <c r="E334" s="5">
        <v>144</v>
      </c>
      <c r="F334" s="11" t="s">
        <v>25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79"/>
    </row>
    <row r="335" spans="1:21" ht="33.6" customHeight="1" x14ac:dyDescent="0.25">
      <c r="A335" s="76"/>
      <c r="B335" s="76"/>
      <c r="C335" s="77"/>
      <c r="D335" s="78"/>
      <c r="E335" s="5">
        <v>144</v>
      </c>
      <c r="F335" s="11" t="s">
        <v>21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79"/>
    </row>
    <row r="336" spans="1:21" ht="30" customHeight="1" x14ac:dyDescent="0.25">
      <c r="A336" s="76"/>
      <c r="B336" s="76"/>
      <c r="C336" s="77"/>
      <c r="D336" s="78"/>
      <c r="E336" s="5">
        <v>123</v>
      </c>
      <c r="F336" s="11" t="s">
        <v>23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79"/>
    </row>
    <row r="337" spans="1:21" ht="28.2" customHeight="1" x14ac:dyDescent="0.25">
      <c r="A337" s="76"/>
      <c r="B337" s="76"/>
      <c r="C337" s="77"/>
      <c r="D337" s="78"/>
      <c r="E337" s="5">
        <v>125</v>
      </c>
      <c r="F337" s="11" t="s">
        <v>27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79"/>
    </row>
    <row r="338" spans="1:21" ht="30.6" customHeight="1" thickBot="1" x14ac:dyDescent="0.3">
      <c r="A338" s="66"/>
      <c r="B338" s="66"/>
      <c r="C338" s="68"/>
      <c r="D338" s="70"/>
      <c r="E338" s="4">
        <v>232</v>
      </c>
      <c r="F338" s="23" t="s">
        <v>20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72"/>
    </row>
    <row r="339" spans="1:21" ht="33.6" customHeight="1" x14ac:dyDescent="0.25">
      <c r="A339" s="65">
        <v>58</v>
      </c>
      <c r="B339" s="65"/>
      <c r="C339" s="67">
        <v>5586858</v>
      </c>
      <c r="D339" s="69" t="s">
        <v>107</v>
      </c>
      <c r="E339" s="7">
        <v>144</v>
      </c>
      <c r="F339" s="11" t="s">
        <v>28</v>
      </c>
      <c r="G339" s="33">
        <v>2000000</v>
      </c>
      <c r="H339" s="33">
        <v>2000000</v>
      </c>
      <c r="I339" s="33">
        <v>2000000</v>
      </c>
      <c r="J339" s="33">
        <v>2000000</v>
      </c>
      <c r="K339" s="33">
        <v>2000000</v>
      </c>
      <c r="L339" s="33">
        <v>2000000</v>
      </c>
      <c r="M339" s="33">
        <v>2000000</v>
      </c>
      <c r="N339" s="33">
        <v>2000000</v>
      </c>
      <c r="O339" s="33">
        <v>2000000</v>
      </c>
      <c r="P339" s="33">
        <v>2000000</v>
      </c>
      <c r="Q339" s="33">
        <v>0</v>
      </c>
      <c r="R339" s="33">
        <v>0</v>
      </c>
      <c r="S339" s="33">
        <f t="shared" si="19"/>
        <v>20000000</v>
      </c>
      <c r="T339" s="33" t="s">
        <v>30</v>
      </c>
      <c r="U339" s="71">
        <f>SUM(S339:T344)</f>
        <v>20000000</v>
      </c>
    </row>
    <row r="340" spans="1:21" ht="34.799999999999997" customHeight="1" x14ac:dyDescent="0.25">
      <c r="A340" s="76"/>
      <c r="B340" s="76"/>
      <c r="C340" s="77"/>
      <c r="D340" s="78"/>
      <c r="E340" s="5">
        <v>144</v>
      </c>
      <c r="F340" s="11" t="s">
        <v>25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0</v>
      </c>
      <c r="U340" s="79"/>
    </row>
    <row r="341" spans="1:21" ht="28.2" customHeight="1" x14ac:dyDescent="0.25">
      <c r="A341" s="76"/>
      <c r="B341" s="76"/>
      <c r="C341" s="77"/>
      <c r="D341" s="78"/>
      <c r="E341" s="5">
        <v>144</v>
      </c>
      <c r="F341" s="11" t="s">
        <v>21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79"/>
    </row>
    <row r="342" spans="1:21" ht="24.6" customHeight="1" x14ac:dyDescent="0.25">
      <c r="A342" s="76"/>
      <c r="B342" s="76"/>
      <c r="C342" s="77"/>
      <c r="D342" s="78"/>
      <c r="E342" s="5">
        <v>123</v>
      </c>
      <c r="F342" s="11" t="s">
        <v>23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79"/>
    </row>
    <row r="343" spans="1:21" ht="24.6" customHeight="1" x14ac:dyDescent="0.25">
      <c r="A343" s="76"/>
      <c r="B343" s="76"/>
      <c r="C343" s="77"/>
      <c r="D343" s="78"/>
      <c r="E343" s="5">
        <v>125</v>
      </c>
      <c r="F343" s="11" t="s">
        <v>27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79"/>
    </row>
    <row r="344" spans="1:21" ht="27.6" customHeight="1" thickBot="1" x14ac:dyDescent="0.3">
      <c r="A344" s="66"/>
      <c r="B344" s="66"/>
      <c r="C344" s="68"/>
      <c r="D344" s="70"/>
      <c r="E344" s="4">
        <v>232</v>
      </c>
      <c r="F344" s="23" t="s">
        <v>20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72"/>
    </row>
    <row r="345" spans="1:21" ht="25.8" customHeight="1" x14ac:dyDescent="0.25">
      <c r="A345" s="65">
        <v>59</v>
      </c>
      <c r="B345" s="65"/>
      <c r="C345" s="67">
        <v>3237679</v>
      </c>
      <c r="D345" s="69" t="s">
        <v>109</v>
      </c>
      <c r="E345" s="7">
        <v>144</v>
      </c>
      <c r="F345" s="11" t="s">
        <v>28</v>
      </c>
      <c r="G345" s="33">
        <v>1600000</v>
      </c>
      <c r="H345" s="33">
        <v>1600000</v>
      </c>
      <c r="I345" s="33">
        <v>1600000</v>
      </c>
      <c r="J345" s="33">
        <v>1600000</v>
      </c>
      <c r="K345" s="33">
        <v>1600000</v>
      </c>
      <c r="L345" s="33">
        <v>1600000</v>
      </c>
      <c r="M345" s="33">
        <v>1600000</v>
      </c>
      <c r="N345" s="33">
        <v>1600000</v>
      </c>
      <c r="O345" s="33">
        <v>1600000</v>
      </c>
      <c r="P345" s="33">
        <v>1600000</v>
      </c>
      <c r="Q345" s="33">
        <v>0</v>
      </c>
      <c r="R345" s="33">
        <v>0</v>
      </c>
      <c r="S345" s="33">
        <f>SUM(G345:R345)</f>
        <v>16000000</v>
      </c>
      <c r="T345" s="33" t="s">
        <v>30</v>
      </c>
      <c r="U345" s="71" t="e">
        <f>S345+T345</f>
        <v>#VALUE!</v>
      </c>
    </row>
    <row r="346" spans="1:21" ht="33" customHeight="1" x14ac:dyDescent="0.25">
      <c r="A346" s="76"/>
      <c r="B346" s="76"/>
      <c r="C346" s="77"/>
      <c r="D346" s="78"/>
      <c r="E346" s="5">
        <v>144</v>
      </c>
      <c r="F346" s="11" t="s">
        <v>25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79"/>
    </row>
    <row r="347" spans="1:21" ht="30" customHeight="1" x14ac:dyDescent="0.25">
      <c r="A347" s="76"/>
      <c r="B347" s="76"/>
      <c r="C347" s="77"/>
      <c r="D347" s="78"/>
      <c r="E347" s="5">
        <v>144</v>
      </c>
      <c r="F347" s="11" t="s">
        <v>21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79"/>
    </row>
    <row r="348" spans="1:21" ht="34.799999999999997" customHeight="1" x14ac:dyDescent="0.25">
      <c r="A348" s="76"/>
      <c r="B348" s="76"/>
      <c r="C348" s="77"/>
      <c r="D348" s="78"/>
      <c r="E348" s="5">
        <v>123</v>
      </c>
      <c r="F348" s="11" t="s">
        <v>23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79"/>
    </row>
    <row r="349" spans="1:21" ht="25.8" customHeight="1" x14ac:dyDescent="0.25">
      <c r="A349" s="76"/>
      <c r="B349" s="76"/>
      <c r="C349" s="77"/>
      <c r="D349" s="78"/>
      <c r="E349" s="5">
        <v>125</v>
      </c>
      <c r="F349" s="11" t="s">
        <v>27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79"/>
    </row>
    <row r="350" spans="1:21" ht="29.4" customHeight="1" thickBot="1" x14ac:dyDescent="0.3">
      <c r="A350" s="66"/>
      <c r="B350" s="66"/>
      <c r="C350" s="68"/>
      <c r="D350" s="70"/>
      <c r="E350" s="4">
        <v>232</v>
      </c>
      <c r="F350" s="23" t="s">
        <v>20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0</v>
      </c>
      <c r="U350" s="72"/>
    </row>
    <row r="351" spans="1:21" ht="29.4" customHeight="1" x14ac:dyDescent="0.25">
      <c r="A351" s="65">
        <v>60</v>
      </c>
      <c r="B351" s="65"/>
      <c r="C351" s="67">
        <v>4482815</v>
      </c>
      <c r="D351" s="69" t="s">
        <v>108</v>
      </c>
      <c r="E351" s="7">
        <v>144</v>
      </c>
      <c r="F351" s="11" t="s">
        <v>28</v>
      </c>
      <c r="G351" s="33">
        <v>1500000</v>
      </c>
      <c r="H351" s="33">
        <v>1500000</v>
      </c>
      <c r="I351" s="33">
        <v>1500000</v>
      </c>
      <c r="J351" s="33">
        <v>1500000</v>
      </c>
      <c r="K351" s="33">
        <v>1500000</v>
      </c>
      <c r="L351" s="33">
        <v>1500000</v>
      </c>
      <c r="M351" s="33">
        <v>1500000</v>
      </c>
      <c r="N351" s="33">
        <v>1500000</v>
      </c>
      <c r="O351" s="33">
        <v>1500000</v>
      </c>
      <c r="P351" s="33">
        <v>1500000</v>
      </c>
      <c r="Q351" s="33">
        <v>0</v>
      </c>
      <c r="R351" s="33">
        <v>0</v>
      </c>
      <c r="S351" s="33">
        <f t="shared" si="19"/>
        <v>15000000</v>
      </c>
      <c r="T351" s="33" t="s">
        <v>30</v>
      </c>
      <c r="U351" s="71">
        <f>SUM(S351:T356)</f>
        <v>15000000</v>
      </c>
    </row>
    <row r="352" spans="1:21" ht="27" customHeight="1" x14ac:dyDescent="0.25">
      <c r="A352" s="76"/>
      <c r="B352" s="76"/>
      <c r="C352" s="77"/>
      <c r="D352" s="78"/>
      <c r="E352" s="5">
        <v>144</v>
      </c>
      <c r="F352" s="11" t="s">
        <v>25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0</v>
      </c>
      <c r="U352" s="79"/>
    </row>
    <row r="353" spans="1:21" ht="24.6" customHeight="1" x14ac:dyDescent="0.25">
      <c r="A353" s="76"/>
      <c r="B353" s="76"/>
      <c r="C353" s="77"/>
      <c r="D353" s="78"/>
      <c r="E353" s="5">
        <v>144</v>
      </c>
      <c r="F353" s="11" t="s">
        <v>21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79"/>
    </row>
    <row r="354" spans="1:21" ht="24.6" customHeight="1" x14ac:dyDescent="0.25">
      <c r="A354" s="76"/>
      <c r="B354" s="76"/>
      <c r="C354" s="77"/>
      <c r="D354" s="78"/>
      <c r="E354" s="5">
        <v>123</v>
      </c>
      <c r="F354" s="11" t="s">
        <v>23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79"/>
    </row>
    <row r="355" spans="1:21" ht="27" customHeight="1" x14ac:dyDescent="0.25">
      <c r="A355" s="76"/>
      <c r="B355" s="76"/>
      <c r="C355" s="77"/>
      <c r="D355" s="78"/>
      <c r="E355" s="5">
        <v>125</v>
      </c>
      <c r="F355" s="11" t="s">
        <v>27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79"/>
    </row>
    <row r="356" spans="1:21" ht="28.2" customHeight="1" thickBot="1" x14ac:dyDescent="0.3">
      <c r="A356" s="66"/>
      <c r="B356" s="66"/>
      <c r="C356" s="68"/>
      <c r="D356" s="70"/>
      <c r="E356" s="4">
        <v>232</v>
      </c>
      <c r="F356" s="23" t="s">
        <v>20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72"/>
    </row>
    <row r="357" spans="1:21" ht="13.8" x14ac:dyDescent="0.25">
      <c r="A357" s="65">
        <v>61</v>
      </c>
      <c r="B357" s="65"/>
      <c r="C357" s="67">
        <v>2944442</v>
      </c>
      <c r="D357" s="69" t="s">
        <v>48</v>
      </c>
      <c r="E357" s="5">
        <v>112</v>
      </c>
      <c r="F357" s="11" t="s">
        <v>32</v>
      </c>
      <c r="G357" s="33">
        <v>1900000</v>
      </c>
      <c r="H357" s="33">
        <v>1900000</v>
      </c>
      <c r="I357" s="33">
        <v>1900000</v>
      </c>
      <c r="J357" s="33">
        <v>1900000</v>
      </c>
      <c r="K357" s="33">
        <v>1900000</v>
      </c>
      <c r="L357" s="33">
        <v>1900000</v>
      </c>
      <c r="M357" s="33">
        <v>1900000</v>
      </c>
      <c r="N357" s="33"/>
      <c r="O357" s="33"/>
      <c r="P357" s="33"/>
      <c r="Q357" s="33"/>
      <c r="R357" s="33"/>
      <c r="S357" s="33">
        <f t="shared" ref="S357:S380" si="20">SUM(G357:R357)</f>
        <v>13300000</v>
      </c>
      <c r="T357" s="106">
        <f>G357+G358</f>
        <v>2100000</v>
      </c>
      <c r="U357" s="71">
        <f>SUM(S357:T358)</f>
        <v>16800000</v>
      </c>
    </row>
    <row r="358" spans="1:21" ht="14.4" thickBot="1" x14ac:dyDescent="0.3">
      <c r="A358" s="66"/>
      <c r="B358" s="66"/>
      <c r="C358" s="68"/>
      <c r="D358" s="70"/>
      <c r="E358" s="4">
        <v>113</v>
      </c>
      <c r="F358" s="49" t="s">
        <v>33</v>
      </c>
      <c r="G358" s="51">
        <v>200000</v>
      </c>
      <c r="H358" s="51">
        <v>200000</v>
      </c>
      <c r="I358" s="51">
        <v>200000</v>
      </c>
      <c r="J358" s="51">
        <v>200000</v>
      </c>
      <c r="K358" s="51">
        <v>200000</v>
      </c>
      <c r="L358" s="51">
        <v>200000</v>
      </c>
      <c r="M358" s="51">
        <v>200000</v>
      </c>
      <c r="N358" s="51"/>
      <c r="O358" s="51"/>
      <c r="P358" s="51"/>
      <c r="Q358" s="51"/>
      <c r="R358" s="51"/>
      <c r="S358" s="51">
        <f t="shared" si="20"/>
        <v>1400000</v>
      </c>
      <c r="T358" s="107"/>
      <c r="U358" s="72"/>
    </row>
    <row r="359" spans="1:21" ht="13.8" x14ac:dyDescent="0.25">
      <c r="A359" s="65">
        <v>62</v>
      </c>
      <c r="B359" s="65"/>
      <c r="C359" s="67">
        <v>2407257</v>
      </c>
      <c r="D359" s="69" t="s">
        <v>49</v>
      </c>
      <c r="E359" s="5">
        <v>112</v>
      </c>
      <c r="F359" s="11" t="s">
        <v>32</v>
      </c>
      <c r="G359" s="50">
        <v>1900000</v>
      </c>
      <c r="H359" s="50">
        <v>1900000</v>
      </c>
      <c r="I359" s="50">
        <v>1900000</v>
      </c>
      <c r="J359" s="50">
        <v>1900000</v>
      </c>
      <c r="K359" s="50">
        <v>1900000</v>
      </c>
      <c r="L359" s="50">
        <v>1900000</v>
      </c>
      <c r="M359" s="50"/>
      <c r="N359" s="50"/>
      <c r="O359" s="50"/>
      <c r="P359" s="50"/>
      <c r="Q359" s="50"/>
      <c r="R359" s="50"/>
      <c r="S359" s="33">
        <f t="shared" si="20"/>
        <v>11400000</v>
      </c>
      <c r="T359" s="106">
        <f>G359+G360</f>
        <v>2100000</v>
      </c>
      <c r="U359" s="71">
        <f>SUM(S359:T360)</f>
        <v>14700000</v>
      </c>
    </row>
    <row r="360" spans="1:21" ht="14.4" thickBot="1" x14ac:dyDescent="0.3">
      <c r="A360" s="66"/>
      <c r="B360" s="66"/>
      <c r="C360" s="68"/>
      <c r="D360" s="70"/>
      <c r="E360" s="4">
        <v>113</v>
      </c>
      <c r="F360" s="49" t="s">
        <v>33</v>
      </c>
      <c r="G360" s="51">
        <v>200000</v>
      </c>
      <c r="H360" s="51">
        <v>200000</v>
      </c>
      <c r="I360" s="51">
        <v>200000</v>
      </c>
      <c r="J360" s="51">
        <v>200000</v>
      </c>
      <c r="K360" s="51">
        <v>200000</v>
      </c>
      <c r="L360" s="51">
        <v>200000</v>
      </c>
      <c r="M360" s="51"/>
      <c r="N360" s="51"/>
      <c r="O360" s="51"/>
      <c r="P360" s="51"/>
      <c r="Q360" s="51"/>
      <c r="R360" s="51"/>
      <c r="S360" s="51">
        <f t="shared" si="20"/>
        <v>1200000</v>
      </c>
      <c r="T360" s="107"/>
      <c r="U360" s="72"/>
    </row>
    <row r="361" spans="1:21" ht="13.8" x14ac:dyDescent="0.25">
      <c r="A361" s="65">
        <v>63</v>
      </c>
      <c r="B361" s="65"/>
      <c r="C361" s="67">
        <v>3476560</v>
      </c>
      <c r="D361" s="69" t="s">
        <v>50</v>
      </c>
      <c r="E361" s="5">
        <v>112</v>
      </c>
      <c r="F361" s="11" t="s">
        <v>32</v>
      </c>
      <c r="G361" s="33">
        <v>1900000</v>
      </c>
      <c r="H361" s="33">
        <v>1900000</v>
      </c>
      <c r="I361" s="33">
        <v>1900000</v>
      </c>
      <c r="J361" s="33">
        <v>1900000</v>
      </c>
      <c r="K361" s="33">
        <v>1900000</v>
      </c>
      <c r="L361" s="33">
        <v>1900000</v>
      </c>
      <c r="M361" s="33">
        <v>1900000</v>
      </c>
      <c r="N361" s="33">
        <v>1900000</v>
      </c>
      <c r="O361" s="33"/>
      <c r="P361" s="33"/>
      <c r="Q361" s="33"/>
      <c r="R361" s="33"/>
      <c r="S361" s="33">
        <f t="shared" si="20"/>
        <v>15200000</v>
      </c>
      <c r="T361" s="106">
        <f>G361+G362</f>
        <v>2100000</v>
      </c>
      <c r="U361" s="71">
        <f>SUM(S361:T362)</f>
        <v>18900000</v>
      </c>
    </row>
    <row r="362" spans="1:21" ht="14.4" thickBot="1" x14ac:dyDescent="0.3">
      <c r="A362" s="66"/>
      <c r="B362" s="66"/>
      <c r="C362" s="68"/>
      <c r="D362" s="70"/>
      <c r="E362" s="4">
        <v>113</v>
      </c>
      <c r="F362" s="49" t="s">
        <v>33</v>
      </c>
      <c r="G362" s="51">
        <v>200000</v>
      </c>
      <c r="H362" s="51">
        <v>200000</v>
      </c>
      <c r="I362" s="51">
        <v>200000</v>
      </c>
      <c r="J362" s="51">
        <v>200000</v>
      </c>
      <c r="K362" s="51">
        <v>200000</v>
      </c>
      <c r="L362" s="51">
        <v>200000</v>
      </c>
      <c r="M362" s="51">
        <v>200000</v>
      </c>
      <c r="N362" s="51">
        <v>200000</v>
      </c>
      <c r="O362" s="51"/>
      <c r="P362" s="51"/>
      <c r="Q362" s="51"/>
      <c r="R362" s="51"/>
      <c r="S362" s="51">
        <f t="shared" si="20"/>
        <v>1600000</v>
      </c>
      <c r="T362" s="107"/>
      <c r="U362" s="72"/>
    </row>
    <row r="363" spans="1:21" ht="13.8" x14ac:dyDescent="0.25">
      <c r="A363" s="65">
        <v>64</v>
      </c>
      <c r="B363" s="65"/>
      <c r="C363" s="67">
        <v>4037549</v>
      </c>
      <c r="D363" s="69" t="s">
        <v>51</v>
      </c>
      <c r="E363" s="5">
        <v>112</v>
      </c>
      <c r="F363" s="11" t="s">
        <v>32</v>
      </c>
      <c r="G363" s="33">
        <v>1900000</v>
      </c>
      <c r="H363" s="33">
        <v>1900000</v>
      </c>
      <c r="I363" s="33">
        <v>1900000</v>
      </c>
      <c r="J363" s="33">
        <v>1900000</v>
      </c>
      <c r="K363" s="33">
        <v>1900000</v>
      </c>
      <c r="L363" s="33">
        <v>1900000</v>
      </c>
      <c r="M363" s="33">
        <v>1900000</v>
      </c>
      <c r="N363" s="33">
        <v>1900000</v>
      </c>
      <c r="O363" s="33"/>
      <c r="P363" s="33"/>
      <c r="Q363" s="33"/>
      <c r="R363" s="33"/>
      <c r="S363" s="33">
        <f t="shared" si="20"/>
        <v>15200000</v>
      </c>
      <c r="T363" s="106">
        <f>G363+G364</f>
        <v>2100000</v>
      </c>
      <c r="U363" s="71">
        <f>SUM(S363:T364)</f>
        <v>18900000</v>
      </c>
    </row>
    <row r="364" spans="1:21" ht="14.4" thickBot="1" x14ac:dyDescent="0.3">
      <c r="A364" s="66"/>
      <c r="B364" s="66"/>
      <c r="C364" s="68"/>
      <c r="D364" s="70"/>
      <c r="E364" s="4">
        <v>113</v>
      </c>
      <c r="F364" s="49" t="s">
        <v>33</v>
      </c>
      <c r="G364" s="51">
        <v>200000</v>
      </c>
      <c r="H364" s="51">
        <v>200000</v>
      </c>
      <c r="I364" s="51">
        <v>200000</v>
      </c>
      <c r="J364" s="51">
        <v>200000</v>
      </c>
      <c r="K364" s="51">
        <v>200000</v>
      </c>
      <c r="L364" s="51">
        <v>200000</v>
      </c>
      <c r="M364" s="51">
        <v>200000</v>
      </c>
      <c r="N364" s="51">
        <v>200000</v>
      </c>
      <c r="O364" s="51"/>
      <c r="P364" s="51"/>
      <c r="Q364" s="51"/>
      <c r="R364" s="51"/>
      <c r="S364" s="51">
        <f t="shared" si="20"/>
        <v>1600000</v>
      </c>
      <c r="T364" s="107"/>
      <c r="U364" s="72"/>
    </row>
    <row r="365" spans="1:21" ht="13.8" x14ac:dyDescent="0.25">
      <c r="A365" s="65">
        <v>65</v>
      </c>
      <c r="B365" s="65"/>
      <c r="C365" s="67">
        <v>3433970</v>
      </c>
      <c r="D365" s="69" t="s">
        <v>52</v>
      </c>
      <c r="E365" s="5">
        <v>112</v>
      </c>
      <c r="F365" s="11" t="s">
        <v>32</v>
      </c>
      <c r="G365" s="33">
        <v>1900000</v>
      </c>
      <c r="H365" s="33">
        <v>1900000</v>
      </c>
      <c r="I365" s="33">
        <v>1900000</v>
      </c>
      <c r="J365" s="33">
        <v>1900000</v>
      </c>
      <c r="K365" s="33">
        <v>1900000</v>
      </c>
      <c r="L365" s="33">
        <v>1900000</v>
      </c>
      <c r="M365" s="33"/>
      <c r="N365" s="33"/>
      <c r="O365" s="33"/>
      <c r="P365" s="33"/>
      <c r="Q365" s="33"/>
      <c r="R365" s="33"/>
      <c r="S365" s="33">
        <f t="shared" si="20"/>
        <v>11400000</v>
      </c>
      <c r="T365" s="106">
        <f>G365+G366</f>
        <v>2100000</v>
      </c>
      <c r="U365" s="71">
        <f>SUM(S365:T366)</f>
        <v>14700000</v>
      </c>
    </row>
    <row r="366" spans="1:21" ht="14.4" thickBot="1" x14ac:dyDescent="0.3">
      <c r="A366" s="66"/>
      <c r="B366" s="66"/>
      <c r="C366" s="68"/>
      <c r="D366" s="70"/>
      <c r="E366" s="4">
        <v>113</v>
      </c>
      <c r="F366" s="49" t="s">
        <v>33</v>
      </c>
      <c r="G366" s="51">
        <v>200000</v>
      </c>
      <c r="H366" s="51">
        <v>200000</v>
      </c>
      <c r="I366" s="51">
        <v>200000</v>
      </c>
      <c r="J366" s="51">
        <v>200000</v>
      </c>
      <c r="K366" s="51">
        <v>200000</v>
      </c>
      <c r="L366" s="51">
        <v>200000</v>
      </c>
      <c r="M366" s="51"/>
      <c r="N366" s="51"/>
      <c r="O366" s="51"/>
      <c r="P366" s="51"/>
      <c r="Q366" s="51"/>
      <c r="R366" s="51"/>
      <c r="S366" s="51">
        <f t="shared" si="20"/>
        <v>1200000</v>
      </c>
      <c r="T366" s="107"/>
      <c r="U366" s="72"/>
    </row>
    <row r="367" spans="1:21" ht="13.8" x14ac:dyDescent="0.25">
      <c r="A367" s="65">
        <v>66</v>
      </c>
      <c r="B367" s="65"/>
      <c r="C367" s="67">
        <v>5573837</v>
      </c>
      <c r="D367" s="69" t="s">
        <v>53</v>
      </c>
      <c r="E367" s="5">
        <v>112</v>
      </c>
      <c r="F367" s="11" t="s">
        <v>32</v>
      </c>
      <c r="G367" s="33">
        <v>1900000</v>
      </c>
      <c r="H367" s="33">
        <v>1900000</v>
      </c>
      <c r="I367" s="33">
        <v>1900000</v>
      </c>
      <c r="J367" s="33">
        <v>1900000</v>
      </c>
      <c r="K367" s="33">
        <v>1900000</v>
      </c>
      <c r="L367" s="33">
        <v>1900000</v>
      </c>
      <c r="M367" s="33">
        <v>1900000</v>
      </c>
      <c r="N367" s="33"/>
      <c r="O367" s="33"/>
      <c r="P367" s="33"/>
      <c r="Q367" s="33"/>
      <c r="R367" s="33"/>
      <c r="S367" s="33">
        <f t="shared" si="20"/>
        <v>13300000</v>
      </c>
      <c r="T367" s="106">
        <f>G367+G368</f>
        <v>2100000</v>
      </c>
      <c r="U367" s="71">
        <f>SUM(S367:T368)</f>
        <v>16800000</v>
      </c>
    </row>
    <row r="368" spans="1:21" ht="14.4" thickBot="1" x14ac:dyDescent="0.3">
      <c r="A368" s="66"/>
      <c r="B368" s="66"/>
      <c r="C368" s="68"/>
      <c r="D368" s="70"/>
      <c r="E368" s="4">
        <v>113</v>
      </c>
      <c r="F368" s="49" t="s">
        <v>33</v>
      </c>
      <c r="G368" s="51">
        <v>200000</v>
      </c>
      <c r="H368" s="51">
        <v>200000</v>
      </c>
      <c r="I368" s="51">
        <v>200000</v>
      </c>
      <c r="J368" s="51">
        <v>200000</v>
      </c>
      <c r="K368" s="51">
        <v>200000</v>
      </c>
      <c r="L368" s="51">
        <v>200000</v>
      </c>
      <c r="M368" s="51">
        <v>200000</v>
      </c>
      <c r="N368" s="51"/>
      <c r="O368" s="51"/>
      <c r="P368" s="51"/>
      <c r="Q368" s="51"/>
      <c r="R368" s="51"/>
      <c r="S368" s="51">
        <f t="shared" si="20"/>
        <v>1400000</v>
      </c>
      <c r="T368" s="107"/>
      <c r="U368" s="72"/>
    </row>
    <row r="369" spans="1:21" ht="13.8" x14ac:dyDescent="0.25">
      <c r="A369" s="65">
        <v>67</v>
      </c>
      <c r="B369" s="65"/>
      <c r="C369" s="67">
        <v>2029030</v>
      </c>
      <c r="D369" s="69" t="s">
        <v>54</v>
      </c>
      <c r="E369" s="5">
        <v>112</v>
      </c>
      <c r="F369" s="11" t="s">
        <v>32</v>
      </c>
      <c r="G369" s="33">
        <v>1900000</v>
      </c>
      <c r="H369" s="33">
        <v>1900000</v>
      </c>
      <c r="I369" s="33">
        <v>1900000</v>
      </c>
      <c r="J369" s="33">
        <v>1900000</v>
      </c>
      <c r="K369" s="33">
        <v>1900000</v>
      </c>
      <c r="L369" s="33">
        <v>1900000</v>
      </c>
      <c r="M369" s="33"/>
      <c r="N369" s="33"/>
      <c r="O369" s="33"/>
      <c r="P369" s="33"/>
      <c r="Q369" s="33"/>
      <c r="R369" s="33"/>
      <c r="S369" s="33">
        <f t="shared" si="20"/>
        <v>11400000</v>
      </c>
      <c r="T369" s="106">
        <f>G369+G370</f>
        <v>2100000</v>
      </c>
      <c r="U369" s="71">
        <f>SUM(S369:T370)</f>
        <v>14700000</v>
      </c>
    </row>
    <row r="370" spans="1:21" ht="13.8" x14ac:dyDescent="0.25">
      <c r="A370" s="66"/>
      <c r="B370" s="66"/>
      <c r="C370" s="68"/>
      <c r="D370" s="70"/>
      <c r="E370" s="4">
        <v>113</v>
      </c>
      <c r="F370" s="49" t="s">
        <v>33</v>
      </c>
      <c r="G370" s="51">
        <v>200000</v>
      </c>
      <c r="H370" s="51">
        <v>200000</v>
      </c>
      <c r="I370" s="51">
        <v>200000</v>
      </c>
      <c r="J370" s="51">
        <v>200000</v>
      </c>
      <c r="K370" s="51">
        <v>200000</v>
      </c>
      <c r="L370" s="51">
        <v>200000</v>
      </c>
      <c r="M370" s="51"/>
      <c r="N370" s="51"/>
      <c r="O370" s="51"/>
      <c r="P370" s="51"/>
      <c r="Q370" s="51"/>
      <c r="R370" s="51"/>
      <c r="S370" s="51">
        <f t="shared" si="20"/>
        <v>1200000</v>
      </c>
      <c r="T370" s="107"/>
      <c r="U370" s="72"/>
    </row>
    <row r="371" spans="1:21" ht="13.8" x14ac:dyDescent="0.25">
      <c r="A371" s="65">
        <v>68</v>
      </c>
      <c r="B371" s="65"/>
      <c r="C371" s="67">
        <v>5037790</v>
      </c>
      <c r="D371" s="69" t="s">
        <v>55</v>
      </c>
      <c r="E371" s="5">
        <v>112</v>
      </c>
      <c r="F371" s="11" t="s">
        <v>32</v>
      </c>
      <c r="G371" s="33">
        <v>1900000</v>
      </c>
      <c r="H371" s="33">
        <v>1900000</v>
      </c>
      <c r="I371" s="33">
        <v>1900000</v>
      </c>
      <c r="J371" s="33">
        <v>1900000</v>
      </c>
      <c r="K371" s="33">
        <v>1900000</v>
      </c>
      <c r="L371" s="33">
        <v>1900000</v>
      </c>
      <c r="M371" s="33"/>
      <c r="N371" s="33"/>
      <c r="O371" s="33"/>
      <c r="P371" s="33"/>
      <c r="Q371" s="33"/>
      <c r="R371" s="33"/>
      <c r="S371" s="33">
        <f t="shared" si="20"/>
        <v>11400000</v>
      </c>
      <c r="T371" s="106">
        <f>G371+G372</f>
        <v>2100000</v>
      </c>
      <c r="U371" s="71">
        <f>SUM(S371:T372)</f>
        <v>14700000</v>
      </c>
    </row>
    <row r="372" spans="1:21" ht="14.4" thickBot="1" x14ac:dyDescent="0.3">
      <c r="A372" s="66"/>
      <c r="B372" s="66"/>
      <c r="C372" s="68"/>
      <c r="D372" s="70"/>
      <c r="E372" s="4">
        <v>113</v>
      </c>
      <c r="F372" s="49" t="s">
        <v>33</v>
      </c>
      <c r="G372" s="51">
        <v>200000</v>
      </c>
      <c r="H372" s="51">
        <v>200000</v>
      </c>
      <c r="I372" s="51">
        <v>200000</v>
      </c>
      <c r="J372" s="51">
        <v>200000</v>
      </c>
      <c r="K372" s="51">
        <v>200000</v>
      </c>
      <c r="L372" s="51">
        <v>200000</v>
      </c>
      <c r="M372" s="51"/>
      <c r="N372" s="51"/>
      <c r="O372" s="51"/>
      <c r="P372" s="51"/>
      <c r="Q372" s="51"/>
      <c r="R372" s="51"/>
      <c r="S372" s="51">
        <f t="shared" si="20"/>
        <v>1200000</v>
      </c>
      <c r="T372" s="107"/>
      <c r="U372" s="72"/>
    </row>
    <row r="373" spans="1:21" ht="13.8" x14ac:dyDescent="0.25">
      <c r="A373" s="65">
        <v>69</v>
      </c>
      <c r="B373" s="65"/>
      <c r="C373" s="67">
        <v>1475361</v>
      </c>
      <c r="D373" s="69" t="s">
        <v>56</v>
      </c>
      <c r="E373" s="5">
        <v>112</v>
      </c>
      <c r="F373" s="11" t="s">
        <v>32</v>
      </c>
      <c r="G373" s="33">
        <v>1900000</v>
      </c>
      <c r="H373" s="33">
        <v>1900000</v>
      </c>
      <c r="I373" s="33">
        <v>1900000</v>
      </c>
      <c r="J373" s="33">
        <v>1900000</v>
      </c>
      <c r="K373" s="33">
        <v>1900000</v>
      </c>
      <c r="L373" s="33">
        <v>1900000</v>
      </c>
      <c r="M373" s="33">
        <v>1900000</v>
      </c>
      <c r="N373" s="33"/>
      <c r="O373" s="33"/>
      <c r="P373" s="33"/>
      <c r="Q373" s="33"/>
      <c r="R373" s="33"/>
      <c r="S373" s="33">
        <f t="shared" si="20"/>
        <v>13300000</v>
      </c>
      <c r="T373" s="106">
        <f>G373+G374</f>
        <v>2100000</v>
      </c>
      <c r="U373" s="71">
        <f>SUM(S373:T374)</f>
        <v>16800000</v>
      </c>
    </row>
    <row r="374" spans="1:21" ht="14.4" thickBot="1" x14ac:dyDescent="0.3">
      <c r="A374" s="66"/>
      <c r="B374" s="66"/>
      <c r="C374" s="68"/>
      <c r="D374" s="70"/>
      <c r="E374" s="5">
        <v>113</v>
      </c>
      <c r="F374" s="11" t="s">
        <v>33</v>
      </c>
      <c r="G374" s="33">
        <v>200000</v>
      </c>
      <c r="H374" s="33">
        <v>200000</v>
      </c>
      <c r="I374" s="33">
        <v>200000</v>
      </c>
      <c r="J374" s="33">
        <v>200000</v>
      </c>
      <c r="K374" s="33">
        <v>200000</v>
      </c>
      <c r="L374" s="33">
        <v>200000</v>
      </c>
      <c r="M374" s="33">
        <v>200000</v>
      </c>
      <c r="N374" s="33"/>
      <c r="O374" s="33"/>
      <c r="P374" s="33"/>
      <c r="Q374" s="33"/>
      <c r="R374" s="33"/>
      <c r="S374" s="33">
        <f t="shared" si="20"/>
        <v>1400000</v>
      </c>
      <c r="T374" s="74"/>
      <c r="U374" s="72"/>
    </row>
    <row r="375" spans="1:21" ht="14.25" customHeight="1" x14ac:dyDescent="0.25">
      <c r="A375" s="65">
        <v>70</v>
      </c>
      <c r="B375" s="65"/>
      <c r="C375" s="67">
        <v>579695</v>
      </c>
      <c r="D375" s="69" t="s">
        <v>57</v>
      </c>
      <c r="E375" s="5">
        <v>112</v>
      </c>
      <c r="F375" s="11" t="s">
        <v>32</v>
      </c>
      <c r="G375" s="33">
        <v>1900000</v>
      </c>
      <c r="H375" s="33">
        <v>1900000</v>
      </c>
      <c r="I375" s="33">
        <v>1900000</v>
      </c>
      <c r="J375" s="33">
        <v>1900000</v>
      </c>
      <c r="K375" s="33">
        <v>1900000</v>
      </c>
      <c r="L375" s="33">
        <v>1900000</v>
      </c>
      <c r="M375" s="33">
        <v>1900000</v>
      </c>
      <c r="N375" s="33">
        <v>1900000</v>
      </c>
      <c r="O375" s="33"/>
      <c r="P375" s="33"/>
      <c r="Q375" s="33"/>
      <c r="R375" s="33"/>
      <c r="S375" s="33">
        <f t="shared" si="20"/>
        <v>15200000</v>
      </c>
      <c r="T375" s="73">
        <f>G375+G376</f>
        <v>2100000</v>
      </c>
      <c r="U375" s="71">
        <f>SUM(S375:T376)</f>
        <v>18900000</v>
      </c>
    </row>
    <row r="376" spans="1:21" ht="15" customHeight="1" thickBot="1" x14ac:dyDescent="0.3">
      <c r="A376" s="66"/>
      <c r="B376" s="66"/>
      <c r="C376" s="68"/>
      <c r="D376" s="70"/>
      <c r="E376" s="5">
        <v>113</v>
      </c>
      <c r="F376" s="11" t="s">
        <v>33</v>
      </c>
      <c r="G376" s="33">
        <v>200000</v>
      </c>
      <c r="H376" s="33">
        <v>200000</v>
      </c>
      <c r="I376" s="33">
        <v>200000</v>
      </c>
      <c r="J376" s="33">
        <v>200000</v>
      </c>
      <c r="K376" s="33">
        <v>200000</v>
      </c>
      <c r="L376" s="33">
        <v>200000</v>
      </c>
      <c r="M376" s="33">
        <v>200000</v>
      </c>
      <c r="N376" s="33">
        <v>200000</v>
      </c>
      <c r="O376" s="33"/>
      <c r="P376" s="33"/>
      <c r="Q376" s="33"/>
      <c r="R376" s="33"/>
      <c r="S376" s="33">
        <f t="shared" si="20"/>
        <v>1600000</v>
      </c>
      <c r="T376" s="74"/>
      <c r="U376" s="72"/>
    </row>
    <row r="377" spans="1:21" ht="14.25" customHeight="1" x14ac:dyDescent="0.25">
      <c r="A377" s="65">
        <v>71</v>
      </c>
      <c r="B377" s="65"/>
      <c r="C377" s="67">
        <v>679124</v>
      </c>
      <c r="D377" s="69" t="s">
        <v>45</v>
      </c>
      <c r="E377" s="5">
        <v>112</v>
      </c>
      <c r="F377" s="11" t="s">
        <v>32</v>
      </c>
      <c r="G377" s="33">
        <v>1900000</v>
      </c>
      <c r="H377" s="33">
        <v>1900000</v>
      </c>
      <c r="I377" s="33">
        <v>1900000</v>
      </c>
      <c r="J377" s="33">
        <v>1900000</v>
      </c>
      <c r="K377" s="33">
        <v>1900000</v>
      </c>
      <c r="L377" s="33">
        <v>1900000</v>
      </c>
      <c r="M377" s="33"/>
      <c r="N377" s="33"/>
      <c r="O377" s="33"/>
      <c r="P377" s="33"/>
      <c r="Q377" s="33"/>
      <c r="R377" s="33"/>
      <c r="S377" s="33">
        <f t="shared" si="20"/>
        <v>11400000</v>
      </c>
      <c r="T377" s="73">
        <f>G377+G378</f>
        <v>2100000</v>
      </c>
      <c r="U377" s="71">
        <f>SUM(S377:T378)</f>
        <v>14700000</v>
      </c>
    </row>
    <row r="378" spans="1:21" ht="15" customHeight="1" thickBot="1" x14ac:dyDescent="0.3">
      <c r="A378" s="66"/>
      <c r="B378" s="66"/>
      <c r="C378" s="68"/>
      <c r="D378" s="70"/>
      <c r="E378" s="5">
        <v>113</v>
      </c>
      <c r="F378" s="11" t="s">
        <v>33</v>
      </c>
      <c r="G378" s="33">
        <v>200000</v>
      </c>
      <c r="H378" s="33">
        <v>200000</v>
      </c>
      <c r="I378" s="33">
        <v>200000</v>
      </c>
      <c r="J378" s="33">
        <v>200000</v>
      </c>
      <c r="K378" s="33">
        <v>200000</v>
      </c>
      <c r="L378" s="33">
        <v>200000</v>
      </c>
      <c r="M378" s="33"/>
      <c r="N378" s="33"/>
      <c r="O378" s="33"/>
      <c r="P378" s="33"/>
      <c r="Q378" s="33"/>
      <c r="R378" s="33"/>
      <c r="S378" s="33">
        <f t="shared" si="20"/>
        <v>1200000</v>
      </c>
      <c r="T378" s="74"/>
      <c r="U378" s="72"/>
    </row>
    <row r="379" spans="1:21" ht="14.25" customHeight="1" x14ac:dyDescent="0.25">
      <c r="A379" s="65">
        <v>72</v>
      </c>
      <c r="B379" s="65"/>
      <c r="C379" s="67">
        <v>2601256</v>
      </c>
      <c r="D379" s="69" t="s">
        <v>58</v>
      </c>
      <c r="E379" s="5">
        <v>112</v>
      </c>
      <c r="F379" s="11" t="s">
        <v>32</v>
      </c>
      <c r="G379" s="33">
        <v>1900000</v>
      </c>
      <c r="H379" s="33">
        <v>1900000</v>
      </c>
      <c r="I379" s="33">
        <v>1900000</v>
      </c>
      <c r="J379" s="33">
        <v>1900000</v>
      </c>
      <c r="K379" s="33">
        <v>1900000</v>
      </c>
      <c r="L379" s="33">
        <v>1900000</v>
      </c>
      <c r="M379" s="33"/>
      <c r="N379" s="33"/>
      <c r="O379" s="33"/>
      <c r="P379" s="33"/>
      <c r="Q379" s="33"/>
      <c r="R379" s="33"/>
      <c r="S379" s="33">
        <f t="shared" si="20"/>
        <v>11400000</v>
      </c>
      <c r="T379" s="73">
        <f>G379+G380</f>
        <v>2100000</v>
      </c>
      <c r="U379" s="71">
        <f>SUM(S379:T380)</f>
        <v>14700000</v>
      </c>
    </row>
    <row r="380" spans="1:21" ht="15" customHeight="1" thickBot="1" x14ac:dyDescent="0.3">
      <c r="A380" s="66"/>
      <c r="B380" s="66"/>
      <c r="C380" s="68"/>
      <c r="D380" s="70"/>
      <c r="E380" s="5">
        <v>113</v>
      </c>
      <c r="F380" s="11" t="s">
        <v>33</v>
      </c>
      <c r="G380" s="33">
        <v>200000</v>
      </c>
      <c r="H380" s="33">
        <v>200000</v>
      </c>
      <c r="I380" s="33">
        <v>200000</v>
      </c>
      <c r="J380" s="33">
        <v>200000</v>
      </c>
      <c r="K380" s="33">
        <v>200000</v>
      </c>
      <c r="L380" s="33">
        <v>200000</v>
      </c>
      <c r="M380" s="33"/>
      <c r="N380" s="33"/>
      <c r="O380" s="33"/>
      <c r="P380" s="33"/>
      <c r="Q380" s="33"/>
      <c r="R380" s="33"/>
      <c r="S380" s="33">
        <f t="shared" si="20"/>
        <v>1200000</v>
      </c>
      <c r="T380" s="74"/>
      <c r="U380" s="72"/>
    </row>
    <row r="381" spans="1:21" ht="14.25" customHeight="1" x14ac:dyDescent="0.25">
      <c r="A381" s="65"/>
      <c r="B381" s="65"/>
      <c r="C381" s="67"/>
      <c r="D381" s="69"/>
      <c r="E381" s="5"/>
      <c r="F381" s="11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0"/>
      <c r="U381" s="71"/>
    </row>
    <row r="382" spans="1:21" ht="15" customHeight="1" thickBot="1" x14ac:dyDescent="0.3">
      <c r="A382" s="66"/>
      <c r="B382" s="66"/>
      <c r="C382" s="68"/>
      <c r="D382" s="70"/>
      <c r="E382" s="5"/>
      <c r="F382" s="11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26"/>
      <c r="U382" s="72"/>
    </row>
  </sheetData>
  <mergeCells count="380">
    <mergeCell ref="D315:D320"/>
    <mergeCell ref="T357:T358"/>
    <mergeCell ref="T359:T360"/>
    <mergeCell ref="T361:T362"/>
    <mergeCell ref="T363:T364"/>
    <mergeCell ref="T365:T366"/>
    <mergeCell ref="T367:T368"/>
    <mergeCell ref="T369:T370"/>
    <mergeCell ref="T371:T372"/>
    <mergeCell ref="U369:U370"/>
    <mergeCell ref="A371:A372"/>
    <mergeCell ref="B371:B372"/>
    <mergeCell ref="C371:C372"/>
    <mergeCell ref="D371:D372"/>
    <mergeCell ref="U371:U372"/>
    <mergeCell ref="A373:A374"/>
    <mergeCell ref="B373:B374"/>
    <mergeCell ref="C373:C374"/>
    <mergeCell ref="D373:D374"/>
    <mergeCell ref="U373:U374"/>
    <mergeCell ref="A369:A370"/>
    <mergeCell ref="B369:B370"/>
    <mergeCell ref="C369:C370"/>
    <mergeCell ref="D369:D370"/>
    <mergeCell ref="T373:T374"/>
    <mergeCell ref="A361:A362"/>
    <mergeCell ref="B361:B362"/>
    <mergeCell ref="C361:C362"/>
    <mergeCell ref="D361:D362"/>
    <mergeCell ref="U361:U362"/>
    <mergeCell ref="A363:A364"/>
    <mergeCell ref="B363:B364"/>
    <mergeCell ref="C363:C364"/>
    <mergeCell ref="D363:D364"/>
    <mergeCell ref="U363:U364"/>
    <mergeCell ref="A357:A358"/>
    <mergeCell ref="B357:B358"/>
    <mergeCell ref="C357:C358"/>
    <mergeCell ref="D357:D358"/>
    <mergeCell ref="U357:U358"/>
    <mergeCell ref="A359:A360"/>
    <mergeCell ref="B359:B360"/>
    <mergeCell ref="C359:C360"/>
    <mergeCell ref="D359:D360"/>
    <mergeCell ref="U359:U360"/>
    <mergeCell ref="A365:A366"/>
    <mergeCell ref="B365:B366"/>
    <mergeCell ref="C365:C366"/>
    <mergeCell ref="D365:D366"/>
    <mergeCell ref="U365:U366"/>
    <mergeCell ref="A367:A368"/>
    <mergeCell ref="B367:B368"/>
    <mergeCell ref="C367:C368"/>
    <mergeCell ref="D367:D368"/>
    <mergeCell ref="U367:U368"/>
    <mergeCell ref="A345:A350"/>
    <mergeCell ref="B345:B350"/>
    <mergeCell ref="C345:C350"/>
    <mergeCell ref="D345:D350"/>
    <mergeCell ref="U345:U350"/>
    <mergeCell ref="A351:A356"/>
    <mergeCell ref="B351:B356"/>
    <mergeCell ref="C351:C356"/>
    <mergeCell ref="D351:D356"/>
    <mergeCell ref="U351:U356"/>
    <mergeCell ref="A333:A338"/>
    <mergeCell ref="B333:B338"/>
    <mergeCell ref="C333:C338"/>
    <mergeCell ref="D333:D338"/>
    <mergeCell ref="U333:U338"/>
    <mergeCell ref="A339:A344"/>
    <mergeCell ref="B339:B344"/>
    <mergeCell ref="C339:C344"/>
    <mergeCell ref="D339:D344"/>
    <mergeCell ref="U339:U344"/>
    <mergeCell ref="A309:A314"/>
    <mergeCell ref="B309:B314"/>
    <mergeCell ref="C309:C314"/>
    <mergeCell ref="D309:D314"/>
    <mergeCell ref="U309:U314"/>
    <mergeCell ref="A2:U2"/>
    <mergeCell ref="A3:U3"/>
    <mergeCell ref="U321:U326"/>
    <mergeCell ref="A327:A332"/>
    <mergeCell ref="B327:B332"/>
    <mergeCell ref="C327:C332"/>
    <mergeCell ref="D327:D332"/>
    <mergeCell ref="U327:U332"/>
    <mergeCell ref="A297:A302"/>
    <mergeCell ref="B297:B302"/>
    <mergeCell ref="C297:C302"/>
    <mergeCell ref="D297:D302"/>
    <mergeCell ref="U297:U302"/>
    <mergeCell ref="A303:A308"/>
    <mergeCell ref="B303:B308"/>
    <mergeCell ref="C303:C308"/>
    <mergeCell ref="D303:D308"/>
    <mergeCell ref="U303:U308"/>
    <mergeCell ref="A285:A290"/>
    <mergeCell ref="B285:B290"/>
    <mergeCell ref="C285:C290"/>
    <mergeCell ref="D285:D290"/>
    <mergeCell ref="U285:U290"/>
    <mergeCell ref="A291:A296"/>
    <mergeCell ref="B291:B296"/>
    <mergeCell ref="C291:C296"/>
    <mergeCell ref="D291:D296"/>
    <mergeCell ref="U291:U296"/>
    <mergeCell ref="A273:A278"/>
    <mergeCell ref="B273:B278"/>
    <mergeCell ref="C273:C278"/>
    <mergeCell ref="D273:D278"/>
    <mergeCell ref="U273:U278"/>
    <mergeCell ref="A279:A284"/>
    <mergeCell ref="B279:B284"/>
    <mergeCell ref="C237:C242"/>
    <mergeCell ref="U279:U284"/>
    <mergeCell ref="A261:A266"/>
    <mergeCell ref="B261:B266"/>
    <mergeCell ref="C261:C266"/>
    <mergeCell ref="D261:D266"/>
    <mergeCell ref="U261:U266"/>
    <mergeCell ref="A267:A272"/>
    <mergeCell ref="B267:B272"/>
    <mergeCell ref="C267:C272"/>
    <mergeCell ref="D267:D272"/>
    <mergeCell ref="U267:U272"/>
    <mergeCell ref="A249:A254"/>
    <mergeCell ref="B249:B254"/>
    <mergeCell ref="C249:C254"/>
    <mergeCell ref="D249:D254"/>
    <mergeCell ref="U249:U254"/>
    <mergeCell ref="A255:A260"/>
    <mergeCell ref="B255:B260"/>
    <mergeCell ref="C255:C260"/>
    <mergeCell ref="D255:D260"/>
    <mergeCell ref="U255:U260"/>
    <mergeCell ref="A237:A242"/>
    <mergeCell ref="B237:B242"/>
    <mergeCell ref="D237:D242"/>
    <mergeCell ref="U237:U242"/>
    <mergeCell ref="A243:A248"/>
    <mergeCell ref="B243:B248"/>
    <mergeCell ref="C243:C248"/>
    <mergeCell ref="D243:D248"/>
    <mergeCell ref="U243:U248"/>
    <mergeCell ref="A225:A230"/>
    <mergeCell ref="B225:B230"/>
    <mergeCell ref="C225:C230"/>
    <mergeCell ref="D225:D230"/>
    <mergeCell ref="U225:U230"/>
    <mergeCell ref="A231:A236"/>
    <mergeCell ref="B231:B236"/>
    <mergeCell ref="C231:C236"/>
    <mergeCell ref="D231:D236"/>
    <mergeCell ref="U231:U236"/>
    <mergeCell ref="A213:A218"/>
    <mergeCell ref="B213:B218"/>
    <mergeCell ref="C213:C218"/>
    <mergeCell ref="D213:D218"/>
    <mergeCell ref="U213:U218"/>
    <mergeCell ref="A219:A224"/>
    <mergeCell ref="B219:B224"/>
    <mergeCell ref="C219:C224"/>
    <mergeCell ref="U219:U224"/>
    <mergeCell ref="A201:A206"/>
    <mergeCell ref="B201:B206"/>
    <mergeCell ref="C201:C206"/>
    <mergeCell ref="D201:D206"/>
    <mergeCell ref="U201:U206"/>
    <mergeCell ref="A207:A212"/>
    <mergeCell ref="B207:B212"/>
    <mergeCell ref="C207:C212"/>
    <mergeCell ref="D207:D212"/>
    <mergeCell ref="U207:U212"/>
    <mergeCell ref="A189:A194"/>
    <mergeCell ref="B189:B194"/>
    <mergeCell ref="C189:C194"/>
    <mergeCell ref="D189:D194"/>
    <mergeCell ref="U189:U194"/>
    <mergeCell ref="A195:A200"/>
    <mergeCell ref="B195:B200"/>
    <mergeCell ref="C195:C200"/>
    <mergeCell ref="D195:D200"/>
    <mergeCell ref="U195:U200"/>
    <mergeCell ref="A177:A182"/>
    <mergeCell ref="B177:B182"/>
    <mergeCell ref="C177:C182"/>
    <mergeCell ref="D177:D182"/>
    <mergeCell ref="U177:U182"/>
    <mergeCell ref="A183:A188"/>
    <mergeCell ref="B183:B188"/>
    <mergeCell ref="C183:C188"/>
    <mergeCell ref="D183:D188"/>
    <mergeCell ref="U183:U188"/>
    <mergeCell ref="A165:A170"/>
    <mergeCell ref="B165:B170"/>
    <mergeCell ref="C165:C170"/>
    <mergeCell ref="D165:D170"/>
    <mergeCell ref="U165:U170"/>
    <mergeCell ref="A171:A176"/>
    <mergeCell ref="B171:B176"/>
    <mergeCell ref="C171:C176"/>
    <mergeCell ref="D171:D176"/>
    <mergeCell ref="U171:U176"/>
    <mergeCell ref="A153:A158"/>
    <mergeCell ref="B153:B158"/>
    <mergeCell ref="C153:C158"/>
    <mergeCell ref="D153:D158"/>
    <mergeCell ref="U153:U158"/>
    <mergeCell ref="A159:A164"/>
    <mergeCell ref="B159:B164"/>
    <mergeCell ref="C159:C164"/>
    <mergeCell ref="D159:D164"/>
    <mergeCell ref="U159:U164"/>
    <mergeCell ref="A141:A146"/>
    <mergeCell ref="B141:B146"/>
    <mergeCell ref="C141:C146"/>
    <mergeCell ref="D141:D146"/>
    <mergeCell ref="U141:U146"/>
    <mergeCell ref="A147:A152"/>
    <mergeCell ref="B147:B152"/>
    <mergeCell ref="C147:C152"/>
    <mergeCell ref="D147:D152"/>
    <mergeCell ref="U147:U152"/>
    <mergeCell ref="A129:A134"/>
    <mergeCell ref="B129:B134"/>
    <mergeCell ref="C129:C134"/>
    <mergeCell ref="D129:D134"/>
    <mergeCell ref="U129:U134"/>
    <mergeCell ref="A135:A140"/>
    <mergeCell ref="B135:B140"/>
    <mergeCell ref="C135:C140"/>
    <mergeCell ref="D135:D140"/>
    <mergeCell ref="U135:U140"/>
    <mergeCell ref="A117:A122"/>
    <mergeCell ref="B117:B122"/>
    <mergeCell ref="C117:C122"/>
    <mergeCell ref="D117:D122"/>
    <mergeCell ref="U117:U122"/>
    <mergeCell ref="A123:A128"/>
    <mergeCell ref="B123:B128"/>
    <mergeCell ref="C123:C128"/>
    <mergeCell ref="D123:D128"/>
    <mergeCell ref="U123:U128"/>
    <mergeCell ref="A105:A110"/>
    <mergeCell ref="B105:B110"/>
    <mergeCell ref="C105:C110"/>
    <mergeCell ref="D105:D110"/>
    <mergeCell ref="U105:U110"/>
    <mergeCell ref="A111:A116"/>
    <mergeCell ref="B111:B116"/>
    <mergeCell ref="C111:C116"/>
    <mergeCell ref="D111:D116"/>
    <mergeCell ref="U111:U116"/>
    <mergeCell ref="A93:A98"/>
    <mergeCell ref="B93:B98"/>
    <mergeCell ref="C93:C98"/>
    <mergeCell ref="D93:D98"/>
    <mergeCell ref="U93:U98"/>
    <mergeCell ref="A99:A104"/>
    <mergeCell ref="B99:B104"/>
    <mergeCell ref="C99:C104"/>
    <mergeCell ref="D99:D104"/>
    <mergeCell ref="U99:U104"/>
    <mergeCell ref="A82:A87"/>
    <mergeCell ref="B82:B87"/>
    <mergeCell ref="C82:C87"/>
    <mergeCell ref="D82:D87"/>
    <mergeCell ref="U82:U87"/>
    <mergeCell ref="A88:A92"/>
    <mergeCell ref="B88:B92"/>
    <mergeCell ref="C88:C92"/>
    <mergeCell ref="D88:D92"/>
    <mergeCell ref="U88:U92"/>
    <mergeCell ref="A70:A75"/>
    <mergeCell ref="B70:B75"/>
    <mergeCell ref="C70:C75"/>
    <mergeCell ref="D70:D75"/>
    <mergeCell ref="U70:U75"/>
    <mergeCell ref="A76:A81"/>
    <mergeCell ref="B76:B81"/>
    <mergeCell ref="C76:C81"/>
    <mergeCell ref="D76:D81"/>
    <mergeCell ref="U76:U81"/>
    <mergeCell ref="A59:A64"/>
    <mergeCell ref="B59:B64"/>
    <mergeCell ref="C59:C64"/>
    <mergeCell ref="D59:D64"/>
    <mergeCell ref="U59:U64"/>
    <mergeCell ref="A65:A69"/>
    <mergeCell ref="B65:B69"/>
    <mergeCell ref="C65:C69"/>
    <mergeCell ref="D65:D69"/>
    <mergeCell ref="U65:U69"/>
    <mergeCell ref="A47:A52"/>
    <mergeCell ref="B47:B52"/>
    <mergeCell ref="C47:C52"/>
    <mergeCell ref="D47:D52"/>
    <mergeCell ref="U47:U52"/>
    <mergeCell ref="A53:A58"/>
    <mergeCell ref="B53:B58"/>
    <mergeCell ref="C53:C58"/>
    <mergeCell ref="D53:D58"/>
    <mergeCell ref="U53:U58"/>
    <mergeCell ref="A35:A40"/>
    <mergeCell ref="B35:B40"/>
    <mergeCell ref="C35:C40"/>
    <mergeCell ref="D35:D40"/>
    <mergeCell ref="U35:U40"/>
    <mergeCell ref="A41:A46"/>
    <mergeCell ref="B41:B46"/>
    <mergeCell ref="C41:C46"/>
    <mergeCell ref="D41:D46"/>
    <mergeCell ref="U41:U46"/>
    <mergeCell ref="D23:D28"/>
    <mergeCell ref="U23:U28"/>
    <mergeCell ref="A29:A34"/>
    <mergeCell ref="B29:B34"/>
    <mergeCell ref="A9:A13"/>
    <mergeCell ref="C29:C34"/>
    <mergeCell ref="D29:D34"/>
    <mergeCell ref="U29:U34"/>
    <mergeCell ref="A14:A17"/>
    <mergeCell ref="B14:B17"/>
    <mergeCell ref="C14:C17"/>
    <mergeCell ref="D14:D17"/>
    <mergeCell ref="U14:U17"/>
    <mergeCell ref="A18:A22"/>
    <mergeCell ref="C18:C22"/>
    <mergeCell ref="D18:D22"/>
    <mergeCell ref="U18:U22"/>
    <mergeCell ref="B18:B22"/>
    <mergeCell ref="A1:U1"/>
    <mergeCell ref="A315:A320"/>
    <mergeCell ref="B315:B320"/>
    <mergeCell ref="C279:C284"/>
    <mergeCell ref="D279:D284"/>
    <mergeCell ref="U315:U320"/>
    <mergeCell ref="A321:A326"/>
    <mergeCell ref="B321:B326"/>
    <mergeCell ref="C321:C326"/>
    <mergeCell ref="D321:D326"/>
    <mergeCell ref="D219:D224"/>
    <mergeCell ref="C315:C320"/>
    <mergeCell ref="A5:A8"/>
    <mergeCell ref="B5:B8"/>
    <mergeCell ref="C5:C8"/>
    <mergeCell ref="D5:D8"/>
    <mergeCell ref="U5:U8"/>
    <mergeCell ref="B9:B13"/>
    <mergeCell ref="C9:C13"/>
    <mergeCell ref="D9:D13"/>
    <mergeCell ref="U9:U13"/>
    <mergeCell ref="A23:A28"/>
    <mergeCell ref="B23:B28"/>
    <mergeCell ref="C23:C28"/>
    <mergeCell ref="A375:A376"/>
    <mergeCell ref="B375:B376"/>
    <mergeCell ref="C375:C376"/>
    <mergeCell ref="D375:D376"/>
    <mergeCell ref="U375:U376"/>
    <mergeCell ref="A377:A378"/>
    <mergeCell ref="B377:B378"/>
    <mergeCell ref="C377:C378"/>
    <mergeCell ref="D377:D378"/>
    <mergeCell ref="U377:U378"/>
    <mergeCell ref="T375:T376"/>
    <mergeCell ref="T377:T378"/>
    <mergeCell ref="A379:A380"/>
    <mergeCell ref="B379:B380"/>
    <mergeCell ref="C379:C380"/>
    <mergeCell ref="D379:D380"/>
    <mergeCell ref="U379:U380"/>
    <mergeCell ref="A381:A382"/>
    <mergeCell ref="B381:B382"/>
    <mergeCell ref="C381:C382"/>
    <mergeCell ref="D381:D382"/>
    <mergeCell ref="U381:U382"/>
    <mergeCell ref="T379:T380"/>
  </mergeCells>
  <printOptions horizontalCentered="1"/>
  <pageMargins left="0.70866141732283472" right="0.70866141732283472" top="0.6" bottom="0.9" header="0.89" footer="0.23622047244094491"/>
  <pageSetup paperSize="5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9"/>
  <sheetViews>
    <sheetView topLeftCell="L1" workbookViewId="0">
      <selection sqref="A1:U19"/>
    </sheetView>
  </sheetViews>
  <sheetFormatPr baseColWidth="10" defaultRowHeight="13.2" x14ac:dyDescent="0.25"/>
  <cols>
    <col min="7" max="7" width="12.6640625" bestFit="1" customWidth="1"/>
    <col min="14" max="18" width="12.6640625" bestFit="1" customWidth="1"/>
    <col min="19" max="19" width="13.88671875" bestFit="1" customWidth="1"/>
    <col min="20" max="20" width="9.88671875" bestFit="1" customWidth="1"/>
    <col min="21" max="21" width="12.44140625" bestFit="1" customWidth="1"/>
  </cols>
  <sheetData>
    <row r="1" spans="1:21" ht="13.8" x14ac:dyDescent="0.25">
      <c r="A1" s="65"/>
      <c r="B1" s="65"/>
      <c r="C1" s="67"/>
      <c r="D1" s="69"/>
      <c r="E1" s="5">
        <v>112</v>
      </c>
      <c r="F1" s="11" t="s">
        <v>32</v>
      </c>
      <c r="G1" s="33">
        <v>985000</v>
      </c>
      <c r="H1" s="33">
        <v>985000</v>
      </c>
      <c r="I1" s="33">
        <v>985000</v>
      </c>
      <c r="J1" s="33">
        <v>985000</v>
      </c>
      <c r="K1" s="33">
        <v>985000</v>
      </c>
      <c r="L1" s="33">
        <v>985000</v>
      </c>
      <c r="M1" s="33">
        <v>985000</v>
      </c>
      <c r="N1" s="33">
        <v>985000</v>
      </c>
      <c r="O1" s="33">
        <v>985000</v>
      </c>
      <c r="P1" s="33">
        <v>985000</v>
      </c>
      <c r="Q1" s="33">
        <v>985000</v>
      </c>
      <c r="R1" s="33">
        <v>985000</v>
      </c>
      <c r="S1" s="33">
        <f t="shared" ref="S1:S18" si="0">SUM(G1:R1)</f>
        <v>11820000</v>
      </c>
      <c r="T1" s="30">
        <f t="shared" ref="T1" si="1">S1/12</f>
        <v>985000</v>
      </c>
      <c r="U1" s="71">
        <f>SUM(S1:T2)</f>
        <v>18205000</v>
      </c>
    </row>
    <row r="2" spans="1:21" ht="14.4" thickBot="1" x14ac:dyDescent="0.3">
      <c r="A2" s="66"/>
      <c r="B2" s="66"/>
      <c r="C2" s="68"/>
      <c r="D2" s="70"/>
      <c r="E2" s="4">
        <v>113</v>
      </c>
      <c r="F2" s="49" t="s">
        <v>33</v>
      </c>
      <c r="G2" s="51">
        <v>450000</v>
      </c>
      <c r="H2" s="51">
        <v>450000</v>
      </c>
      <c r="I2" s="51">
        <v>450000</v>
      </c>
      <c r="J2" s="51">
        <v>450000</v>
      </c>
      <c r="K2" s="51">
        <v>450000</v>
      </c>
      <c r="L2" s="51">
        <v>450000</v>
      </c>
      <c r="M2" s="51">
        <v>450000</v>
      </c>
      <c r="N2" s="51">
        <v>450000</v>
      </c>
      <c r="O2" s="51">
        <v>450000</v>
      </c>
      <c r="P2" s="51">
        <v>450000</v>
      </c>
      <c r="Q2" s="51">
        <v>450000</v>
      </c>
      <c r="R2" s="51">
        <v>450000</v>
      </c>
      <c r="S2" s="54">
        <f t="shared" si="0"/>
        <v>5400000</v>
      </c>
      <c r="T2" s="4"/>
      <c r="U2" s="72"/>
    </row>
    <row r="3" spans="1:21" ht="13.8" x14ac:dyDescent="0.25">
      <c r="A3" s="65"/>
      <c r="B3" s="65"/>
      <c r="C3" s="67"/>
      <c r="D3" s="69"/>
      <c r="E3" s="5">
        <v>112</v>
      </c>
      <c r="F3" s="11" t="s">
        <v>32</v>
      </c>
      <c r="G3" s="50">
        <v>985000</v>
      </c>
      <c r="H3" s="50">
        <v>985000</v>
      </c>
      <c r="I3" s="50">
        <v>985000</v>
      </c>
      <c r="J3" s="50">
        <v>985000</v>
      </c>
      <c r="K3" s="50">
        <v>985000</v>
      </c>
      <c r="L3" s="50">
        <v>985000</v>
      </c>
      <c r="M3" s="50">
        <v>985000</v>
      </c>
      <c r="N3" s="50">
        <v>985000</v>
      </c>
      <c r="O3" s="50">
        <v>985000</v>
      </c>
      <c r="P3" s="50">
        <v>985000</v>
      </c>
      <c r="Q3" s="50">
        <v>985000</v>
      </c>
      <c r="R3" s="50">
        <v>985000</v>
      </c>
      <c r="S3" s="33">
        <f t="shared" si="0"/>
        <v>11820000</v>
      </c>
      <c r="T3" s="50">
        <v>985000</v>
      </c>
      <c r="U3" s="71">
        <f>SUM(S3:T4)</f>
        <v>18205000</v>
      </c>
    </row>
    <row r="4" spans="1:21" ht="14.4" thickBot="1" x14ac:dyDescent="0.3">
      <c r="A4" s="66"/>
      <c r="B4" s="66"/>
      <c r="C4" s="68"/>
      <c r="D4" s="70"/>
      <c r="E4" s="4">
        <v>113</v>
      </c>
      <c r="F4" s="49" t="s">
        <v>33</v>
      </c>
      <c r="G4" s="51">
        <v>450000</v>
      </c>
      <c r="H4" s="51">
        <v>450000</v>
      </c>
      <c r="I4" s="51">
        <v>450000</v>
      </c>
      <c r="J4" s="51">
        <v>450000</v>
      </c>
      <c r="K4" s="51">
        <v>450000</v>
      </c>
      <c r="L4" s="51">
        <v>450000</v>
      </c>
      <c r="M4" s="51">
        <v>450000</v>
      </c>
      <c r="N4" s="51">
        <v>450000</v>
      </c>
      <c r="O4" s="51">
        <v>450000</v>
      </c>
      <c r="P4" s="51">
        <v>450000</v>
      </c>
      <c r="Q4" s="51">
        <v>450000</v>
      </c>
      <c r="R4" s="51">
        <v>450000</v>
      </c>
      <c r="S4" s="51">
        <v>5400000</v>
      </c>
      <c r="T4" s="49"/>
      <c r="U4" s="72"/>
    </row>
    <row r="5" spans="1:21" ht="13.8" x14ac:dyDescent="0.25">
      <c r="A5" s="65"/>
      <c r="B5" s="65"/>
      <c r="C5" s="67"/>
      <c r="D5" s="69"/>
      <c r="E5" s="5">
        <v>112</v>
      </c>
      <c r="F5" s="11" t="s">
        <v>32</v>
      </c>
      <c r="G5" s="33">
        <v>985000</v>
      </c>
      <c r="H5" s="33">
        <v>985000</v>
      </c>
      <c r="I5" s="33">
        <v>985000</v>
      </c>
      <c r="J5" s="33">
        <v>985000</v>
      </c>
      <c r="K5" s="33">
        <v>985000</v>
      </c>
      <c r="L5" s="33">
        <v>985000</v>
      </c>
      <c r="M5" s="33">
        <v>985000</v>
      </c>
      <c r="N5" s="33">
        <v>985000</v>
      </c>
      <c r="O5" s="33">
        <v>985000</v>
      </c>
      <c r="P5" s="33">
        <v>985000</v>
      </c>
      <c r="Q5" s="33">
        <v>985000</v>
      </c>
      <c r="R5" s="33">
        <v>985000</v>
      </c>
      <c r="S5" s="33">
        <f t="shared" si="0"/>
        <v>11820000</v>
      </c>
      <c r="T5" s="30">
        <f>+T3</f>
        <v>985000</v>
      </c>
      <c r="U5" s="71">
        <f>SUM(S5:T6)</f>
        <v>18205000</v>
      </c>
    </row>
    <row r="6" spans="1:21" ht="14.4" thickBot="1" x14ac:dyDescent="0.3">
      <c r="A6" s="66"/>
      <c r="B6" s="66"/>
      <c r="C6" s="68"/>
      <c r="D6" s="70"/>
      <c r="E6" s="4">
        <v>113</v>
      </c>
      <c r="F6" s="49" t="s">
        <v>33</v>
      </c>
      <c r="G6" s="51">
        <v>450000</v>
      </c>
      <c r="H6" s="51">
        <v>450000</v>
      </c>
      <c r="I6" s="51">
        <v>450000</v>
      </c>
      <c r="J6" s="51">
        <v>450000</v>
      </c>
      <c r="K6" s="51">
        <v>450000</v>
      </c>
      <c r="L6" s="51">
        <v>450000</v>
      </c>
      <c r="M6" s="51">
        <v>450000</v>
      </c>
      <c r="N6" s="51">
        <v>450000</v>
      </c>
      <c r="O6" s="51">
        <v>450000</v>
      </c>
      <c r="P6" s="51">
        <v>450000</v>
      </c>
      <c r="Q6" s="51">
        <v>450000</v>
      </c>
      <c r="R6" s="51">
        <v>450000</v>
      </c>
      <c r="S6" s="51">
        <f t="shared" si="0"/>
        <v>5400000</v>
      </c>
      <c r="T6" s="51"/>
      <c r="U6" s="72"/>
    </row>
    <row r="7" spans="1:21" ht="13.8" x14ac:dyDescent="0.25">
      <c r="A7" s="65"/>
      <c r="B7" s="65"/>
      <c r="C7" s="67"/>
      <c r="D7" s="69"/>
      <c r="E7" s="5">
        <v>112</v>
      </c>
      <c r="F7" s="11" t="s">
        <v>32</v>
      </c>
      <c r="G7" s="33">
        <v>985000</v>
      </c>
      <c r="H7" s="33">
        <v>985000</v>
      </c>
      <c r="I7" s="33">
        <v>985000</v>
      </c>
      <c r="J7" s="33">
        <v>985000</v>
      </c>
      <c r="K7" s="33">
        <v>985000</v>
      </c>
      <c r="L7" s="33">
        <v>985000</v>
      </c>
      <c r="M7" s="33">
        <v>985000</v>
      </c>
      <c r="N7" s="33">
        <v>985000</v>
      </c>
      <c r="O7" s="33">
        <v>985000</v>
      </c>
      <c r="P7" s="33">
        <v>985000</v>
      </c>
      <c r="Q7" s="33">
        <v>985000</v>
      </c>
      <c r="R7" s="33">
        <v>985000</v>
      </c>
      <c r="S7" s="33">
        <f t="shared" si="0"/>
        <v>11820000</v>
      </c>
      <c r="T7" s="30">
        <v>985000</v>
      </c>
      <c r="U7" s="71">
        <f>SUM(S7:T8)</f>
        <v>18205000</v>
      </c>
    </row>
    <row r="8" spans="1:21" ht="14.4" thickBot="1" x14ac:dyDescent="0.3">
      <c r="A8" s="66"/>
      <c r="B8" s="66"/>
      <c r="C8" s="68"/>
      <c r="D8" s="70"/>
      <c r="E8" s="4">
        <v>113</v>
      </c>
      <c r="F8" s="49" t="s">
        <v>33</v>
      </c>
      <c r="G8" s="51">
        <v>450000</v>
      </c>
      <c r="H8" s="51">
        <v>450000</v>
      </c>
      <c r="I8" s="51">
        <v>450000</v>
      </c>
      <c r="J8" s="51">
        <v>450000</v>
      </c>
      <c r="K8" s="51">
        <v>450000</v>
      </c>
      <c r="L8" s="51">
        <v>450000</v>
      </c>
      <c r="M8" s="51">
        <v>450000</v>
      </c>
      <c r="N8" s="51">
        <v>450000</v>
      </c>
      <c r="O8" s="51">
        <v>450000</v>
      </c>
      <c r="P8" s="51">
        <v>450000</v>
      </c>
      <c r="Q8" s="51">
        <v>450000</v>
      </c>
      <c r="R8" s="51">
        <v>450000</v>
      </c>
      <c r="S8" s="51">
        <f t="shared" si="0"/>
        <v>5400000</v>
      </c>
      <c r="T8" s="51"/>
      <c r="U8" s="72"/>
    </row>
    <row r="9" spans="1:21" ht="13.8" x14ac:dyDescent="0.25">
      <c r="A9" s="65"/>
      <c r="B9" s="65"/>
      <c r="C9" s="67"/>
      <c r="D9" s="69"/>
      <c r="E9" s="5">
        <v>112</v>
      </c>
      <c r="F9" s="11" t="s">
        <v>32</v>
      </c>
      <c r="G9" s="33">
        <v>985000</v>
      </c>
      <c r="H9" s="33">
        <v>985000</v>
      </c>
      <c r="I9" s="33">
        <v>985000</v>
      </c>
      <c r="J9" s="33">
        <v>985000</v>
      </c>
      <c r="K9" s="33">
        <v>985000</v>
      </c>
      <c r="L9" s="33">
        <v>985000</v>
      </c>
      <c r="M9" s="33">
        <v>985000</v>
      </c>
      <c r="N9" s="33">
        <v>985000</v>
      </c>
      <c r="O9" s="33">
        <v>985000</v>
      </c>
      <c r="P9" s="33">
        <v>985000</v>
      </c>
      <c r="Q9" s="33">
        <v>985000</v>
      </c>
      <c r="R9" s="33">
        <v>985000</v>
      </c>
      <c r="S9" s="33">
        <f t="shared" si="0"/>
        <v>11820000</v>
      </c>
      <c r="T9" s="30">
        <v>985000</v>
      </c>
      <c r="U9" s="71">
        <f>SUM(S9:T10)</f>
        <v>18205000</v>
      </c>
    </row>
    <row r="10" spans="1:21" ht="14.4" thickBot="1" x14ac:dyDescent="0.3">
      <c r="A10" s="66"/>
      <c r="B10" s="66"/>
      <c r="C10" s="68"/>
      <c r="D10" s="70"/>
      <c r="E10" s="4">
        <v>113</v>
      </c>
      <c r="F10" s="49" t="s">
        <v>33</v>
      </c>
      <c r="G10" s="51">
        <v>450000</v>
      </c>
      <c r="H10" s="51">
        <v>450000</v>
      </c>
      <c r="I10" s="51">
        <v>450000</v>
      </c>
      <c r="J10" s="51">
        <v>450000</v>
      </c>
      <c r="K10" s="51">
        <v>450000</v>
      </c>
      <c r="L10" s="51">
        <v>450000</v>
      </c>
      <c r="M10" s="51">
        <v>450000</v>
      </c>
      <c r="N10" s="51">
        <v>450000</v>
      </c>
      <c r="O10" s="51">
        <v>450000</v>
      </c>
      <c r="P10" s="51">
        <v>450000</v>
      </c>
      <c r="Q10" s="51">
        <v>450000</v>
      </c>
      <c r="R10" s="51">
        <v>450000</v>
      </c>
      <c r="S10" s="51">
        <f t="shared" si="0"/>
        <v>5400000</v>
      </c>
      <c r="T10" s="51"/>
      <c r="U10" s="72"/>
    </row>
    <row r="11" spans="1:21" ht="13.8" x14ac:dyDescent="0.25">
      <c r="A11" s="65"/>
      <c r="B11" s="65"/>
      <c r="C11" s="67"/>
      <c r="D11" s="69"/>
      <c r="E11" s="5">
        <v>112</v>
      </c>
      <c r="F11" s="11" t="s">
        <v>32</v>
      </c>
      <c r="G11" s="33">
        <v>985000</v>
      </c>
      <c r="H11" s="33">
        <v>985000</v>
      </c>
      <c r="I11" s="33">
        <v>985000</v>
      </c>
      <c r="J11" s="33">
        <v>985000</v>
      </c>
      <c r="K11" s="33">
        <v>985000</v>
      </c>
      <c r="L11" s="33">
        <v>985000</v>
      </c>
      <c r="M11" s="33">
        <v>985000</v>
      </c>
      <c r="N11" s="33">
        <v>985000</v>
      </c>
      <c r="O11" s="33">
        <v>985000</v>
      </c>
      <c r="P11" s="33">
        <v>985000</v>
      </c>
      <c r="Q11" s="33">
        <v>985000</v>
      </c>
      <c r="R11" s="33">
        <v>985000</v>
      </c>
      <c r="S11" s="33">
        <f t="shared" si="0"/>
        <v>11820000</v>
      </c>
      <c r="T11" s="30">
        <v>985000</v>
      </c>
      <c r="U11" s="71">
        <f>SUM(S11:T12)</f>
        <v>18205000</v>
      </c>
    </row>
    <row r="12" spans="1:21" ht="14.4" thickBot="1" x14ac:dyDescent="0.3">
      <c r="A12" s="66"/>
      <c r="B12" s="66"/>
      <c r="C12" s="68"/>
      <c r="D12" s="70"/>
      <c r="E12" s="4">
        <v>113</v>
      </c>
      <c r="F12" s="49" t="s">
        <v>33</v>
      </c>
      <c r="G12" s="51">
        <v>450000</v>
      </c>
      <c r="H12" s="51">
        <v>450000</v>
      </c>
      <c r="I12" s="51">
        <v>450000</v>
      </c>
      <c r="J12" s="51">
        <v>450000</v>
      </c>
      <c r="K12" s="51">
        <v>450000</v>
      </c>
      <c r="L12" s="51">
        <v>450000</v>
      </c>
      <c r="M12" s="51">
        <v>450000</v>
      </c>
      <c r="N12" s="51">
        <v>450000</v>
      </c>
      <c r="O12" s="51">
        <v>450000</v>
      </c>
      <c r="P12" s="51">
        <v>450000</v>
      </c>
      <c r="Q12" s="51">
        <v>450000</v>
      </c>
      <c r="R12" s="51">
        <v>450000</v>
      </c>
      <c r="S12" s="51">
        <f t="shared" si="0"/>
        <v>5400000</v>
      </c>
      <c r="T12" s="51"/>
      <c r="U12" s="72"/>
    </row>
    <row r="13" spans="1:21" ht="13.8" x14ac:dyDescent="0.25">
      <c r="A13" s="65"/>
      <c r="B13" s="65"/>
      <c r="C13" s="67"/>
      <c r="D13" s="69"/>
      <c r="E13" s="5">
        <v>112</v>
      </c>
      <c r="F13" s="11" t="s">
        <v>32</v>
      </c>
      <c r="G13" s="33">
        <v>985000</v>
      </c>
      <c r="H13" s="33">
        <v>985000</v>
      </c>
      <c r="I13" s="33">
        <v>985000</v>
      </c>
      <c r="J13" s="33">
        <v>985000</v>
      </c>
      <c r="K13" s="33">
        <v>985000</v>
      </c>
      <c r="L13" s="33">
        <v>985000</v>
      </c>
      <c r="M13" s="33">
        <v>985000</v>
      </c>
      <c r="N13" s="33">
        <v>985000</v>
      </c>
      <c r="O13" s="33">
        <v>985000</v>
      </c>
      <c r="P13" s="33">
        <v>985000</v>
      </c>
      <c r="Q13" s="33">
        <v>985000</v>
      </c>
      <c r="R13" s="33">
        <v>985000</v>
      </c>
      <c r="S13" s="33">
        <v>11820000</v>
      </c>
      <c r="T13" s="30">
        <v>985000</v>
      </c>
      <c r="U13" s="71">
        <f>SUM(S13:T14)</f>
        <v>18205000</v>
      </c>
    </row>
    <row r="14" spans="1:21" ht="14.4" thickBot="1" x14ac:dyDescent="0.3">
      <c r="A14" s="66"/>
      <c r="B14" s="66"/>
      <c r="C14" s="68"/>
      <c r="D14" s="70"/>
      <c r="E14" s="4">
        <v>113</v>
      </c>
      <c r="F14" s="49" t="s">
        <v>33</v>
      </c>
      <c r="G14" s="51">
        <v>450000</v>
      </c>
      <c r="H14" s="51">
        <v>450000</v>
      </c>
      <c r="I14" s="51">
        <v>450000</v>
      </c>
      <c r="J14" s="51">
        <v>450000</v>
      </c>
      <c r="K14" s="51">
        <v>450000</v>
      </c>
      <c r="L14" s="51">
        <v>450000</v>
      </c>
      <c r="M14" s="51">
        <v>450000</v>
      </c>
      <c r="N14" s="51">
        <v>450000</v>
      </c>
      <c r="O14" s="51">
        <v>450000</v>
      </c>
      <c r="P14" s="51">
        <v>450000</v>
      </c>
      <c r="Q14" s="51">
        <v>450000</v>
      </c>
      <c r="R14" s="51">
        <v>450000</v>
      </c>
      <c r="S14" s="51">
        <f t="shared" si="0"/>
        <v>5400000</v>
      </c>
      <c r="T14" s="51"/>
      <c r="U14" s="72"/>
    </row>
    <row r="15" spans="1:21" ht="13.8" x14ac:dyDescent="0.25">
      <c r="A15" s="65"/>
      <c r="B15" s="65"/>
      <c r="C15" s="67"/>
      <c r="D15" s="69"/>
      <c r="E15" s="5">
        <v>112</v>
      </c>
      <c r="F15" s="11" t="s">
        <v>32</v>
      </c>
      <c r="G15" s="33">
        <v>985000</v>
      </c>
      <c r="H15" s="33">
        <v>985000</v>
      </c>
      <c r="I15" s="33">
        <v>985000</v>
      </c>
      <c r="J15" s="33">
        <v>985000</v>
      </c>
      <c r="K15" s="33">
        <v>985000</v>
      </c>
      <c r="L15" s="33">
        <v>985000</v>
      </c>
      <c r="M15" s="33">
        <v>985000</v>
      </c>
      <c r="N15" s="33">
        <v>985000</v>
      </c>
      <c r="O15" s="33">
        <v>985000</v>
      </c>
      <c r="P15" s="33">
        <v>985000</v>
      </c>
      <c r="Q15" s="33">
        <v>985000</v>
      </c>
      <c r="R15" s="33">
        <v>985000</v>
      </c>
      <c r="S15" s="33">
        <f t="shared" si="0"/>
        <v>11820000</v>
      </c>
      <c r="T15" s="30">
        <v>985000</v>
      </c>
      <c r="U15" s="71">
        <f>SUM(S15:T16)</f>
        <v>18205000</v>
      </c>
    </row>
    <row r="16" spans="1:21" ht="14.4" thickBot="1" x14ac:dyDescent="0.3">
      <c r="A16" s="66"/>
      <c r="B16" s="66"/>
      <c r="C16" s="68"/>
      <c r="D16" s="70"/>
      <c r="E16" s="4">
        <v>113</v>
      </c>
      <c r="F16" s="49" t="s">
        <v>33</v>
      </c>
      <c r="G16" s="51">
        <v>450000</v>
      </c>
      <c r="H16" s="51">
        <v>450000</v>
      </c>
      <c r="I16" s="51">
        <v>450000</v>
      </c>
      <c r="J16" s="51">
        <v>450000</v>
      </c>
      <c r="K16" s="51">
        <v>450000</v>
      </c>
      <c r="L16" s="51">
        <v>450000</v>
      </c>
      <c r="M16" s="51">
        <v>450000</v>
      </c>
      <c r="N16" s="51">
        <v>450000</v>
      </c>
      <c r="O16" s="51">
        <v>450000</v>
      </c>
      <c r="P16" s="51">
        <v>450000</v>
      </c>
      <c r="Q16" s="51">
        <v>450000</v>
      </c>
      <c r="R16" s="51">
        <v>450000</v>
      </c>
      <c r="S16" s="51">
        <f t="shared" si="0"/>
        <v>5400000</v>
      </c>
      <c r="T16" s="51"/>
      <c r="U16" s="72"/>
    </row>
    <row r="17" spans="1:21" ht="13.8" x14ac:dyDescent="0.25">
      <c r="A17" s="65"/>
      <c r="B17" s="65"/>
      <c r="C17" s="67"/>
      <c r="D17" s="69"/>
      <c r="E17" s="5">
        <v>112</v>
      </c>
      <c r="F17" s="11" t="s">
        <v>32</v>
      </c>
      <c r="G17" s="33">
        <v>985000</v>
      </c>
      <c r="H17" s="33">
        <v>985000</v>
      </c>
      <c r="I17" s="33">
        <v>985000</v>
      </c>
      <c r="J17" s="33">
        <v>985000</v>
      </c>
      <c r="K17" s="33">
        <v>985000</v>
      </c>
      <c r="L17" s="33">
        <v>985000</v>
      </c>
      <c r="M17" s="33">
        <v>985000</v>
      </c>
      <c r="N17" s="33">
        <v>985000</v>
      </c>
      <c r="O17" s="33">
        <v>985000</v>
      </c>
      <c r="P17" s="33">
        <v>985000</v>
      </c>
      <c r="Q17" s="33">
        <v>985000</v>
      </c>
      <c r="R17" s="33">
        <v>985000</v>
      </c>
      <c r="S17" s="33">
        <f t="shared" si="0"/>
        <v>11820000</v>
      </c>
      <c r="T17" s="30">
        <v>985000</v>
      </c>
      <c r="U17" s="71">
        <f>SUM(S17:T18)</f>
        <v>18205000</v>
      </c>
    </row>
    <row r="18" spans="1:21" ht="14.4" thickBot="1" x14ac:dyDescent="0.3">
      <c r="A18" s="66"/>
      <c r="B18" s="66"/>
      <c r="C18" s="68"/>
      <c r="D18" s="70"/>
      <c r="E18" s="5">
        <v>113</v>
      </c>
      <c r="F18" s="11" t="s">
        <v>33</v>
      </c>
      <c r="G18" s="33">
        <v>450000</v>
      </c>
      <c r="H18" s="33">
        <v>450000</v>
      </c>
      <c r="I18" s="33">
        <v>450000</v>
      </c>
      <c r="J18" s="33">
        <v>450000</v>
      </c>
      <c r="K18" s="33">
        <v>450000</v>
      </c>
      <c r="L18" s="33">
        <v>450000</v>
      </c>
      <c r="M18" s="33">
        <v>450000</v>
      </c>
      <c r="N18" s="33">
        <v>450000</v>
      </c>
      <c r="O18" s="33">
        <v>450000</v>
      </c>
      <c r="P18" s="33">
        <v>450000</v>
      </c>
      <c r="Q18" s="33">
        <v>450000</v>
      </c>
      <c r="R18" s="33">
        <v>450000</v>
      </c>
      <c r="S18" s="33">
        <f t="shared" si="0"/>
        <v>5400000</v>
      </c>
      <c r="T18" s="26"/>
      <c r="U18" s="72"/>
    </row>
    <row r="19" spans="1:21" ht="14.4" thickBot="1" x14ac:dyDescent="0.3">
      <c r="A19" s="58"/>
      <c r="B19" s="56"/>
      <c r="C19" s="56"/>
      <c r="D19" s="57"/>
      <c r="E19" s="7">
        <v>144</v>
      </c>
      <c r="F19" s="39" t="s">
        <v>28</v>
      </c>
      <c r="G19" s="40">
        <v>10650000</v>
      </c>
      <c r="H19" s="40">
        <v>8850000</v>
      </c>
      <c r="I19" s="40">
        <v>9550000</v>
      </c>
      <c r="J19" s="40">
        <v>7475000</v>
      </c>
      <c r="K19" s="40">
        <v>8975000</v>
      </c>
      <c r="L19" s="40">
        <v>9725000</v>
      </c>
      <c r="M19" s="40">
        <v>8820000</v>
      </c>
      <c r="N19" s="40">
        <v>10500000</v>
      </c>
      <c r="O19" s="40">
        <v>10900000</v>
      </c>
      <c r="P19" s="40">
        <v>10800000</v>
      </c>
      <c r="Q19" s="40">
        <v>10700000</v>
      </c>
      <c r="R19" s="40">
        <v>14950000</v>
      </c>
      <c r="S19" s="40">
        <f>SUM(G19:R19)</f>
        <v>121895000</v>
      </c>
      <c r="T19" s="41">
        <v>0</v>
      </c>
      <c r="U19" s="42">
        <f>SUM(S19:T19)</f>
        <v>121895000</v>
      </c>
    </row>
  </sheetData>
  <mergeCells count="45">
    <mergeCell ref="A3:A4"/>
    <mergeCell ref="B3:B4"/>
    <mergeCell ref="C3:C4"/>
    <mergeCell ref="D3:D4"/>
    <mergeCell ref="U3:U4"/>
    <mergeCell ref="A1:A2"/>
    <mergeCell ref="B1:B2"/>
    <mergeCell ref="C1:C2"/>
    <mergeCell ref="D1:D2"/>
    <mergeCell ref="U1:U2"/>
    <mergeCell ref="A7:A8"/>
    <mergeCell ref="B7:B8"/>
    <mergeCell ref="C7:C8"/>
    <mergeCell ref="D7:D8"/>
    <mergeCell ref="U7:U8"/>
    <mergeCell ref="A5:A6"/>
    <mergeCell ref="B5:B6"/>
    <mergeCell ref="C5:C6"/>
    <mergeCell ref="D5:D6"/>
    <mergeCell ref="U5:U6"/>
    <mergeCell ref="A11:A12"/>
    <mergeCell ref="B11:B12"/>
    <mergeCell ref="C11:C12"/>
    <mergeCell ref="D11:D12"/>
    <mergeCell ref="U11:U12"/>
    <mergeCell ref="A9:A10"/>
    <mergeCell ref="B9:B10"/>
    <mergeCell ref="C9:C10"/>
    <mergeCell ref="D9:D10"/>
    <mergeCell ref="U9:U10"/>
    <mergeCell ref="A15:A16"/>
    <mergeCell ref="B15:B16"/>
    <mergeCell ref="C15:C16"/>
    <mergeCell ref="D15:D16"/>
    <mergeCell ref="U15:U16"/>
    <mergeCell ref="A13:A14"/>
    <mergeCell ref="B13:B14"/>
    <mergeCell ref="C13:C14"/>
    <mergeCell ref="D13:D14"/>
    <mergeCell ref="U13:U14"/>
    <mergeCell ref="A17:A18"/>
    <mergeCell ref="B17:B18"/>
    <mergeCell ref="C17:C18"/>
    <mergeCell ref="D17:D18"/>
    <mergeCell ref="U17:U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2017</vt:lpstr>
      <vt:lpstr>Hoja1</vt:lpstr>
    </vt:vector>
  </TitlesOfParts>
  <Company>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ACER</cp:lastModifiedBy>
  <cp:lastPrinted>2022-01-10T12:04:24Z</cp:lastPrinted>
  <dcterms:created xsi:type="dcterms:W3CDTF">2003-03-07T14:03:57Z</dcterms:created>
  <dcterms:modified xsi:type="dcterms:W3CDTF">2023-03-16T12:14:03Z</dcterms:modified>
</cp:coreProperties>
</file>