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Anual\"/>
    </mc:Choice>
  </mc:AlternateContent>
  <bookViews>
    <workbookView xWindow="0" yWindow="1200" windowWidth="19995" windowHeight="8280" activeTab="1"/>
  </bookViews>
  <sheets>
    <sheet name="total de asignaciones 7º 5189" sheetId="103" r:id="rId1"/>
    <sheet name="MUNICIPALIDAD" sheetId="104" r:id="rId2"/>
  </sheets>
  <externalReferences>
    <externalReference r:id="rId3"/>
  </externalReferences>
  <definedNames>
    <definedName name="_xlnm._FilterDatabase" localSheetId="0" hidden="1">'total de asignaciones 7º 5189'!$A$3:$U$96</definedName>
    <definedName name="_xlnm.Print_Area" localSheetId="0">'total de asignaciones 7º 5189'!$A$1:$U$96</definedName>
    <definedName name="_xlnm.Print_Titles" localSheetId="0">'total de asignaciones 7º 5189'!$1:$3</definedName>
  </definedNames>
  <calcPr calcId="162913"/>
</workbook>
</file>

<file path=xl/calcChain.xml><?xml version="1.0" encoding="utf-8"?>
<calcChain xmlns="http://schemas.openxmlformats.org/spreadsheetml/2006/main">
  <c r="Y53" i="104" l="1"/>
  <c r="Y52" i="104"/>
  <c r="Y55" i="104"/>
  <c r="Y50" i="104"/>
  <c r="Y48" i="104"/>
  <c r="Y45" i="104"/>
  <c r="Y42" i="104"/>
  <c r="Y39" i="104"/>
  <c r="Y36" i="104"/>
  <c r="Y33" i="104"/>
  <c r="Y58" i="104"/>
  <c r="Y60" i="104"/>
  <c r="Y64" i="104"/>
  <c r="Y67" i="104"/>
  <c r="Y73" i="104"/>
  <c r="Y75" i="104"/>
  <c r="Y70" i="104"/>
  <c r="Y101" i="104" l="1"/>
  <c r="Y56" i="104"/>
  <c r="Y112" i="104"/>
  <c r="Y110" i="104"/>
  <c r="Y127" i="104"/>
  <c r="X145" i="104"/>
  <c r="Y144" i="104"/>
  <c r="W145" i="104"/>
  <c r="V145" i="104"/>
  <c r="U145" i="104"/>
  <c r="T145" i="104"/>
  <c r="S145" i="104"/>
  <c r="R145" i="104"/>
  <c r="Q145" i="104"/>
  <c r="P145" i="104"/>
  <c r="O145" i="104"/>
  <c r="N145" i="104"/>
  <c r="M145" i="104"/>
  <c r="Y61" i="104"/>
  <c r="Y65" i="104"/>
  <c r="Y46" i="104"/>
  <c r="Y80" i="104"/>
  <c r="Y40" i="104"/>
  <c r="Y106" i="104"/>
  <c r="Y105" i="104"/>
  <c r="Y68" i="104"/>
  <c r="Y86" i="104"/>
  <c r="Y85" i="104"/>
  <c r="Y43" i="104"/>
  <c r="Y71" i="104"/>
  <c r="Y34" i="104"/>
  <c r="Y108" i="104"/>
  <c r="Y83" i="104"/>
  <c r="Y82" i="104"/>
  <c r="Y103" i="104"/>
  <c r="Y11" i="104" l="1"/>
  <c r="Y6" i="104"/>
  <c r="Y62" i="104"/>
  <c r="Y95" i="104"/>
  <c r="Y122" i="104"/>
  <c r="Y37" i="104"/>
  <c r="Y119" i="104"/>
  <c r="Y117" i="104"/>
  <c r="Y100" i="104" l="1"/>
  <c r="A7" i="104" l="1"/>
  <c r="A9" i="104" s="1"/>
  <c r="Y131" i="104"/>
  <c r="Y132" i="104"/>
  <c r="Y133" i="104"/>
  <c r="Y134" i="104"/>
  <c r="Y135" i="104"/>
  <c r="Y136" i="104"/>
  <c r="Y137" i="104"/>
  <c r="Y138" i="104"/>
  <c r="Y139" i="104"/>
  <c r="Y140" i="104"/>
  <c r="Y141" i="104"/>
  <c r="Y142" i="104"/>
  <c r="AA142" i="104" s="1"/>
  <c r="Y143" i="104"/>
  <c r="Y121" i="104" l="1"/>
  <c r="AA121" i="104" s="1"/>
  <c r="Y123" i="104"/>
  <c r="Y124" i="104"/>
  <c r="Y125" i="104"/>
  <c r="Y126" i="104"/>
  <c r="Y128" i="104"/>
  <c r="Y129" i="104"/>
  <c r="Y130" i="104"/>
  <c r="AA143" i="104"/>
  <c r="Y9" i="104"/>
  <c r="Z9" i="104" s="1"/>
  <c r="Y12" i="104"/>
  <c r="Z12" i="104" s="1"/>
  <c r="Y14" i="104"/>
  <c r="Y16" i="104"/>
  <c r="Y18" i="104"/>
  <c r="Y20" i="104"/>
  <c r="Y22" i="104"/>
  <c r="Y24" i="104"/>
  <c r="Y26" i="104"/>
  <c r="Y28" i="104"/>
  <c r="Y30" i="104"/>
  <c r="AA9" i="104" l="1"/>
  <c r="AA12" i="104"/>
  <c r="Z30" i="104"/>
  <c r="AA30" i="104" s="1"/>
  <c r="Z22" i="104"/>
  <c r="AA22" i="104" s="1"/>
  <c r="Z14" i="104"/>
  <c r="AA14" i="104" s="1"/>
  <c r="Z28" i="104"/>
  <c r="AA28" i="104" s="1"/>
  <c r="Z20" i="104"/>
  <c r="AA20" i="104" s="1"/>
  <c r="Z26" i="104"/>
  <c r="AA26" i="104" s="1"/>
  <c r="Z18" i="104"/>
  <c r="AA18" i="104" s="1"/>
  <c r="Z24" i="104"/>
  <c r="AA24" i="104" s="1"/>
  <c r="Z16" i="104"/>
  <c r="AA16" i="104" s="1"/>
  <c r="Y98" i="104"/>
  <c r="Y99" i="104"/>
  <c r="Y102" i="104"/>
  <c r="Y104" i="104"/>
  <c r="Y107" i="104"/>
  <c r="Z107" i="104" s="1"/>
  <c r="AA107" i="104" s="1"/>
  <c r="Y109" i="104"/>
  <c r="Z109" i="104" s="1"/>
  <c r="Y111" i="104"/>
  <c r="Z111" i="104" s="1"/>
  <c r="AA111" i="104" s="1"/>
  <c r="Y113" i="104"/>
  <c r="Y114" i="104"/>
  <c r="Z114" i="104" s="1"/>
  <c r="AA114" i="104" s="1"/>
  <c r="Y115" i="104"/>
  <c r="Z115" i="104" s="1"/>
  <c r="Y116" i="104"/>
  <c r="Z116" i="104" s="1"/>
  <c r="AA116" i="104" s="1"/>
  <c r="Y118" i="104"/>
  <c r="Y120" i="104"/>
  <c r="Z120" i="104" s="1"/>
  <c r="AA120" i="104" s="1"/>
  <c r="Z123" i="104"/>
  <c r="AA123" i="104" s="1"/>
  <c r="Z125" i="104"/>
  <c r="AA125" i="104" s="1"/>
  <c r="Z126" i="104"/>
  <c r="AA126" i="104" s="1"/>
  <c r="Z128" i="104"/>
  <c r="AA128" i="104" s="1"/>
  <c r="Z130" i="104"/>
  <c r="AA130" i="104" s="1"/>
  <c r="Z132" i="104"/>
  <c r="AA132" i="104" s="1"/>
  <c r="Z134" i="104"/>
  <c r="AA134" i="104" s="1"/>
  <c r="Z136" i="104"/>
  <c r="AA136" i="104" s="1"/>
  <c r="AA137" i="104"/>
  <c r="AA138" i="104"/>
  <c r="AA140" i="104"/>
  <c r="AA141" i="104"/>
  <c r="Z139" i="104" l="1"/>
  <c r="AA139" i="104" s="1"/>
  <c r="Z129" i="104"/>
  <c r="AA129" i="104" s="1"/>
  <c r="Z124" i="104"/>
  <c r="AA124" i="104" s="1"/>
  <c r="Z118" i="104"/>
  <c r="AA118" i="104" s="1"/>
  <c r="Z113" i="104"/>
  <c r="AA113" i="104" s="1"/>
  <c r="Z104" i="104"/>
  <c r="AA104" i="104" s="1"/>
  <c r="AA115" i="104"/>
  <c r="AA109" i="104"/>
  <c r="Z135" i="104"/>
  <c r="AA135" i="104" s="1"/>
  <c r="Z133" i="104"/>
  <c r="AA133" i="104" s="1"/>
  <c r="Z131" i="104"/>
  <c r="AA131" i="104" s="1"/>
  <c r="Y35" i="104"/>
  <c r="Y38" i="104"/>
  <c r="Y41" i="104"/>
  <c r="Y44" i="104"/>
  <c r="Y47" i="104"/>
  <c r="Z47" i="104" s="1"/>
  <c r="Y49" i="104"/>
  <c r="Z49" i="104" s="1"/>
  <c r="Y51" i="104"/>
  <c r="Z51" i="104" s="1"/>
  <c r="Y54" i="104"/>
  <c r="Z54" i="104" s="1"/>
  <c r="Y57" i="104"/>
  <c r="Z57" i="104" s="1"/>
  <c r="Y59" i="104"/>
  <c r="Y63" i="104"/>
  <c r="Y66" i="104"/>
  <c r="Z66" i="104" s="1"/>
  <c r="Y69" i="104"/>
  <c r="Z69" i="104" s="1"/>
  <c r="Y72" i="104"/>
  <c r="Z72" i="104" s="1"/>
  <c r="Y74" i="104"/>
  <c r="Z74" i="104" s="1"/>
  <c r="Y76" i="104"/>
  <c r="Y77" i="104"/>
  <c r="Z44" i="104" l="1"/>
  <c r="AA44" i="104" s="1"/>
  <c r="Z35" i="104"/>
  <c r="AA35" i="104" s="1"/>
  <c r="AA51" i="104"/>
  <c r="Z63" i="104"/>
  <c r="AA63" i="104" s="1"/>
  <c r="Z41" i="104"/>
  <c r="AA41" i="104" s="1"/>
  <c r="AA72" i="104"/>
  <c r="AA49" i="104"/>
  <c r="Z59" i="104"/>
  <c r="AA59" i="104" s="1"/>
  <c r="Z38" i="104"/>
  <c r="AA38" i="104" s="1"/>
  <c r="AA69" i="104"/>
  <c r="AA57" i="104"/>
  <c r="AA47" i="104"/>
  <c r="AA66" i="104"/>
  <c r="AA54" i="104"/>
  <c r="AA74" i="104"/>
  <c r="Y32" i="104"/>
  <c r="Z32" i="104" l="1"/>
  <c r="AA32" i="104" s="1"/>
  <c r="Z76" i="104"/>
  <c r="AA76" i="104" s="1"/>
  <c r="Y78" i="104"/>
  <c r="Y79" i="104"/>
  <c r="Y81" i="104"/>
  <c r="Y84" i="104"/>
  <c r="Y87" i="104"/>
  <c r="Y88" i="104"/>
  <c r="Y89" i="104"/>
  <c r="Y90" i="104"/>
  <c r="Y91" i="104"/>
  <c r="Z91" i="104" s="1"/>
  <c r="Y92" i="104"/>
  <c r="Y93" i="104"/>
  <c r="Y94" i="104"/>
  <c r="Z94" i="104" s="1"/>
  <c r="Y96" i="104"/>
  <c r="Z96" i="104" s="1"/>
  <c r="Y97" i="104"/>
  <c r="Y7" i="104"/>
  <c r="Y4" i="104"/>
  <c r="Z4" i="104" s="1"/>
  <c r="Y145" i="104" l="1"/>
  <c r="Z7" i="104"/>
  <c r="AA7" i="104" s="1"/>
  <c r="Z99" i="104"/>
  <c r="AA99" i="104" s="1"/>
  <c r="Z97" i="104"/>
  <c r="AA97" i="104" s="1"/>
  <c r="Z92" i="104"/>
  <c r="AA92" i="104" s="1"/>
  <c r="Z90" i="104"/>
  <c r="AA90" i="104" s="1"/>
  <c r="Z88" i="104"/>
  <c r="AA88" i="104" s="1"/>
  <c r="Z84" i="104"/>
  <c r="AA84" i="104" s="1"/>
  <c r="Z79" i="104"/>
  <c r="AA79" i="104" s="1"/>
  <c r="Z77" i="104"/>
  <c r="AA77" i="104" s="1"/>
  <c r="Z102" i="104"/>
  <c r="AA102" i="104" s="1"/>
  <c r="Z98" i="104"/>
  <c r="AA98" i="104" s="1"/>
  <c r="Z93" i="104"/>
  <c r="AA93" i="104" s="1"/>
  <c r="Z89" i="104"/>
  <c r="AA89" i="104" s="1"/>
  <c r="Z87" i="104"/>
  <c r="AA87" i="104" s="1"/>
  <c r="Z81" i="104"/>
  <c r="AA81" i="104" s="1"/>
  <c r="Z78" i="104"/>
  <c r="AA78" i="104" s="1"/>
  <c r="AA96" i="104"/>
  <c r="AA94" i="104"/>
  <c r="AA91" i="104"/>
  <c r="AA4" i="104"/>
  <c r="S44" i="103"/>
  <c r="T44" i="103" s="1"/>
  <c r="S35" i="103"/>
  <c r="S93" i="103"/>
  <c r="T93" i="103" s="1"/>
  <c r="S92" i="103"/>
  <c r="T92" i="103" s="1"/>
  <c r="G94" i="103"/>
  <c r="H94" i="103"/>
  <c r="I94" i="103"/>
  <c r="J94" i="103"/>
  <c r="K94" i="103"/>
  <c r="L94" i="103"/>
  <c r="M94" i="103"/>
  <c r="N94" i="103"/>
  <c r="O94" i="103"/>
  <c r="P94" i="103"/>
  <c r="Q94" i="103"/>
  <c r="R94" i="103"/>
  <c r="S91" i="103"/>
  <c r="T91" i="103" s="1"/>
  <c r="S90" i="103"/>
  <c r="T90" i="103" s="1"/>
  <c r="S89" i="103"/>
  <c r="T89" i="103" s="1"/>
  <c r="S88" i="103"/>
  <c r="T88" i="103" s="1"/>
  <c r="S87" i="103"/>
  <c r="T87" i="103" s="1"/>
  <c r="S86" i="103"/>
  <c r="T86" i="103" s="1"/>
  <c r="S85" i="103"/>
  <c r="T85" i="103" s="1"/>
  <c r="S84" i="103"/>
  <c r="T84" i="103" s="1"/>
  <c r="S83" i="103"/>
  <c r="T83" i="103" s="1"/>
  <c r="S82" i="103"/>
  <c r="T82" i="103" s="1"/>
  <c r="S56" i="103"/>
  <c r="T56" i="103" s="1"/>
  <c r="AA145" i="104" l="1"/>
  <c r="Z145" i="104"/>
  <c r="U93" i="103"/>
  <c r="U92" i="103"/>
  <c r="U91" i="103"/>
  <c r="U90" i="103"/>
  <c r="U89" i="103"/>
  <c r="U88" i="103"/>
  <c r="U87" i="103"/>
  <c r="U86" i="103"/>
  <c r="U85" i="103"/>
  <c r="U84" i="103"/>
  <c r="U83" i="103"/>
  <c r="U82" i="103"/>
  <c r="U56" i="103"/>
  <c r="C39" i="103"/>
  <c r="D36" i="103"/>
  <c r="C36" i="103"/>
  <c r="S81" i="103"/>
  <c r="T81" i="103" s="1"/>
  <c r="S80" i="103"/>
  <c r="T80" i="103" s="1"/>
  <c r="S79" i="103"/>
  <c r="T79" i="103" s="1"/>
  <c r="S78" i="103"/>
  <c r="T78" i="103" s="1"/>
  <c r="S77" i="103"/>
  <c r="T77" i="103" s="1"/>
  <c r="S76" i="103"/>
  <c r="T76" i="103" s="1"/>
  <c r="S75" i="103"/>
  <c r="T75" i="103" s="1"/>
  <c r="S74" i="103"/>
  <c r="T74" i="103" s="1"/>
  <c r="S73" i="103"/>
  <c r="T73" i="103" s="1"/>
  <c r="S72" i="103"/>
  <c r="T72" i="103" s="1"/>
  <c r="S71" i="103"/>
  <c r="T71" i="103" s="1"/>
  <c r="S70" i="103"/>
  <c r="T70" i="103" s="1"/>
  <c r="S69" i="103"/>
  <c r="T69" i="103" s="1"/>
  <c r="S68" i="103"/>
  <c r="T68" i="103" s="1"/>
  <c r="S67" i="103"/>
  <c r="T67" i="103" s="1"/>
  <c r="S66" i="103"/>
  <c r="T66" i="103" s="1"/>
  <c r="S65" i="103"/>
  <c r="T65" i="103" s="1"/>
  <c r="S64" i="103"/>
  <c r="T64" i="103" s="1"/>
  <c r="S63" i="103"/>
  <c r="T63" i="103" s="1"/>
  <c r="S62" i="103"/>
  <c r="T62" i="103" s="1"/>
  <c r="S61" i="103"/>
  <c r="T61" i="103" s="1"/>
  <c r="S60" i="103"/>
  <c r="T60" i="103" s="1"/>
  <c r="S59" i="103"/>
  <c r="T59" i="103" s="1"/>
  <c r="S58" i="103"/>
  <c r="T58" i="103" s="1"/>
  <c r="S57" i="103"/>
  <c r="T57" i="103" s="1"/>
  <c r="S55" i="103"/>
  <c r="T55" i="103" s="1"/>
  <c r="S54" i="103"/>
  <c r="T54" i="103" s="1"/>
  <c r="S53" i="103"/>
  <c r="T53" i="103" s="1"/>
  <c r="S52" i="103"/>
  <c r="T52" i="103" s="1"/>
  <c r="S51" i="103"/>
  <c r="T51" i="103" s="1"/>
  <c r="S50" i="103"/>
  <c r="S49" i="103"/>
  <c r="T49" i="103" s="1"/>
  <c r="S48" i="103"/>
  <c r="T48" i="103" s="1"/>
  <c r="S47" i="103"/>
  <c r="T47" i="103" s="1"/>
  <c r="S46" i="103"/>
  <c r="T46" i="103" s="1"/>
  <c r="S45" i="103"/>
  <c r="T45" i="103" s="1"/>
  <c r="S43" i="103"/>
  <c r="T43" i="103" s="1"/>
  <c r="S42" i="103"/>
  <c r="S41" i="103"/>
  <c r="S39" i="103"/>
  <c r="T39" i="103" s="1"/>
  <c r="S38" i="103"/>
  <c r="T38" i="103" s="1"/>
  <c r="S36" i="103"/>
  <c r="T36" i="103" s="1"/>
  <c r="S33" i="103"/>
  <c r="T33" i="103" s="1"/>
  <c r="S32" i="103"/>
  <c r="T32" i="103" s="1"/>
  <c r="S31" i="103"/>
  <c r="T31" i="103" s="1"/>
  <c r="S30" i="103"/>
  <c r="T30" i="103" s="1"/>
  <c r="S29" i="103"/>
  <c r="T29" i="103" s="1"/>
  <c r="S28" i="103"/>
  <c r="T28" i="103" s="1"/>
  <c r="S27" i="103"/>
  <c r="T27" i="103" s="1"/>
  <c r="S26" i="103"/>
  <c r="T26" i="103" s="1"/>
  <c r="S25" i="103"/>
  <c r="T25" i="103" s="1"/>
  <c r="S24" i="103"/>
  <c r="T24" i="103" s="1"/>
  <c r="S23" i="103"/>
  <c r="T23" i="103" s="1"/>
  <c r="S22" i="103"/>
  <c r="T22" i="103" s="1"/>
  <c r="S21" i="103"/>
  <c r="T21" i="103" s="1"/>
  <c r="S20" i="103"/>
  <c r="T20" i="103" s="1"/>
  <c r="S19" i="103"/>
  <c r="T19" i="103" s="1"/>
  <c r="S18" i="103"/>
  <c r="T18" i="103" s="1"/>
  <c r="S17" i="103"/>
  <c r="T17" i="103" s="1"/>
  <c r="S16" i="103"/>
  <c r="T16" i="103" s="1"/>
  <c r="S15" i="103"/>
  <c r="T15" i="103" s="1"/>
  <c r="S14" i="103"/>
  <c r="T14" i="103" s="1"/>
  <c r="S13" i="103"/>
  <c r="T13" i="103" s="1"/>
  <c r="S12" i="103"/>
  <c r="T12" i="103" s="1"/>
  <c r="S11" i="103"/>
  <c r="T11" i="103" s="1"/>
  <c r="S10" i="103"/>
  <c r="S9" i="103"/>
  <c r="T9" i="103" s="1"/>
  <c r="S8" i="103"/>
  <c r="T8" i="103" s="1"/>
  <c r="S5" i="103"/>
  <c r="T5" i="103" s="1"/>
  <c r="S6" i="103"/>
  <c r="T6" i="103" s="1"/>
  <c r="S7" i="103"/>
  <c r="S4" i="103"/>
  <c r="T42" i="103" l="1"/>
  <c r="U42" i="103" s="1"/>
  <c r="T41" i="103"/>
  <c r="U41" i="103" s="1"/>
  <c r="U44" i="103"/>
  <c r="T50" i="103"/>
  <c r="U50" i="103" s="1"/>
  <c r="S94" i="103"/>
  <c r="T4" i="103"/>
  <c r="U81" i="103"/>
  <c r="U80" i="103"/>
  <c r="U79" i="103"/>
  <c r="U78" i="103"/>
  <c r="U77" i="103"/>
  <c r="U76" i="103"/>
  <c r="U75" i="103"/>
  <c r="U74" i="103"/>
  <c r="U73" i="103"/>
  <c r="U72" i="103"/>
  <c r="U71" i="103"/>
  <c r="U70" i="103"/>
  <c r="U69" i="103"/>
  <c r="U68" i="103"/>
  <c r="U67" i="103"/>
  <c r="U66" i="103"/>
  <c r="U65" i="103"/>
  <c r="U64" i="103"/>
  <c r="U63" i="103"/>
  <c r="U62" i="103"/>
  <c r="U61" i="103"/>
  <c r="U58" i="103"/>
  <c r="U59" i="103"/>
  <c r="U18" i="103"/>
  <c r="U48" i="103"/>
  <c r="U16" i="103"/>
  <c r="U20" i="103"/>
  <c r="U49" i="103"/>
  <c r="U52" i="103"/>
  <c r="U54" i="103"/>
  <c r="U57" i="103"/>
  <c r="U26" i="103"/>
  <c r="U36" i="103"/>
  <c r="U55" i="103"/>
  <c r="U39" i="103"/>
  <c r="U46" i="103"/>
  <c r="U47" i="103"/>
  <c r="U8" i="103"/>
  <c r="U13" i="103"/>
  <c r="U14" i="103"/>
  <c r="U30" i="103"/>
  <c r="U33" i="103"/>
  <c r="U53" i="103"/>
  <c r="U60" i="103"/>
  <c r="U11" i="103"/>
  <c r="U22" i="103"/>
  <c r="U24" i="103"/>
  <c r="U28" i="103"/>
  <c r="U12" i="103"/>
  <c r="U32" i="103"/>
  <c r="T94" i="103" l="1"/>
  <c r="S96" i="103" s="1"/>
  <c r="U4" i="103"/>
  <c r="U94" i="103" s="1"/>
  <c r="T96" i="103" l="1"/>
</calcChain>
</file>

<file path=xl/sharedStrings.xml><?xml version="1.0" encoding="utf-8"?>
<sst xmlns="http://schemas.openxmlformats.org/spreadsheetml/2006/main" count="910" uniqueCount="362">
  <si>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</si>
  <si>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</si>
  <si>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</si>
  <si>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</si>
  <si>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</si>
  <si>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</si>
  <si>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</si>
  <si>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</si>
  <si>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</si>
  <si>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</si>
  <si>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</si>
  <si>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</si>
  <si>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LÍNEA</t>
  </si>
  <si>
    <t>C.I.C. N°</t>
  </si>
  <si>
    <t>NOMBRES Y APELLIDOS</t>
  </si>
  <si>
    <t>ORDEN N°</t>
  </si>
  <si>
    <t>TOTALES G.</t>
  </si>
  <si>
    <t>CONCEPTO</t>
  </si>
  <si>
    <t>DENOMINACIÓN</t>
  </si>
  <si>
    <t>Sueldos</t>
  </si>
  <si>
    <t>Gasto de Representación</t>
  </si>
  <si>
    <t>Viáticos</t>
  </si>
  <si>
    <t>Bonif. por Responsabilidad en el Cargo</t>
  </si>
  <si>
    <t>MONTO TOTAL</t>
  </si>
  <si>
    <t xml:space="preserve">PLANILLA GENERAL DE PAGOS </t>
  </si>
  <si>
    <t xml:space="preserve">MONTO A DICIEMBRE </t>
  </si>
  <si>
    <t>AGUINALDO 2015</t>
  </si>
  <si>
    <t xml:space="preserve">Jornales </t>
  </si>
  <si>
    <t>CORRESPONDIENTE AL EJERCICIO FISCAL 2017</t>
  </si>
  <si>
    <t>VICTOR RAMON SANABRIA OPORTO</t>
  </si>
  <si>
    <t>VICENTE RAUL VELAZQUEZ GONZALEZ</t>
  </si>
  <si>
    <t>ADAN ARIEL OPORTO</t>
  </si>
  <si>
    <t>ELVIO VERA BENITEZ</t>
  </si>
  <si>
    <t>CATALINA VALIENTE ECHAGÜE</t>
  </si>
  <si>
    <t>NILDA FELIPA MENDOZA DE NOGUERA</t>
  </si>
  <si>
    <t>CESAR ALCIDES AYALA VARGAS</t>
  </si>
  <si>
    <t>ERI ANIBAL ROMAN GOIRI</t>
  </si>
  <si>
    <t>DANIEL LARREA</t>
  </si>
  <si>
    <t>GLADYS RUTH MEDINA DE VIGIL</t>
  </si>
  <si>
    <t>SANTIEGO CHAMORRO ARGÜELLO</t>
  </si>
  <si>
    <t>CESAR ALEN MORILLA</t>
  </si>
  <si>
    <t xml:space="preserve">BENJAIN FLORENTIN GONZALEZ </t>
  </si>
  <si>
    <t>JOSE MERCEDES GALEANO BARRIOS</t>
  </si>
  <si>
    <t>Marly Leticia Grance Cantero</t>
  </si>
  <si>
    <t>Dora Esther Barreto Pérez</t>
  </si>
  <si>
    <t>Miguel Elías Mendoza Calonga</t>
  </si>
  <si>
    <t>Ana Patricia Barrios Romero</t>
  </si>
  <si>
    <t>Rodrigo Bolaño</t>
  </si>
  <si>
    <t>Nancy Graciela Barreto Morilla</t>
  </si>
  <si>
    <t>Jorge Marcial Echeverría P.</t>
  </si>
  <si>
    <t>Violeta Monserrat Ariste Mora</t>
  </si>
  <si>
    <t>Sandra Lorena Santos Martínez</t>
  </si>
  <si>
    <t>Eustacio Melgarejo</t>
  </si>
  <si>
    <t>Benigno Arias</t>
  </si>
  <si>
    <t>Elida Olmedo Agüero</t>
  </si>
  <si>
    <t>Gilda Alonso</t>
  </si>
  <si>
    <t>Nilda Molas</t>
  </si>
  <si>
    <t>Dalva Cristaldo</t>
  </si>
  <si>
    <t>Isidora Centurión</t>
  </si>
  <si>
    <t>Silvio Ramón Ortiz Calonga</t>
  </si>
  <si>
    <t>Luz Diana Cabañas Ramírez</t>
  </si>
  <si>
    <t>Saúl Martínez Fernández</t>
  </si>
  <si>
    <t>María Benigna Guachire Caballero</t>
  </si>
  <si>
    <t>Pedro Dario Sanchez Lesmo</t>
  </si>
  <si>
    <t>Cirila Acosta Cristaldo</t>
  </si>
  <si>
    <t>Diosnel Enrique Irala Santos</t>
  </si>
  <si>
    <t>Veronica Diana Agüero</t>
  </si>
  <si>
    <t>Antonia Margarita Gonzalez Bogarin</t>
  </si>
  <si>
    <t>Diego Nicolas Vazquez Cabañas</t>
  </si>
  <si>
    <t xml:space="preserve">Ramon Daniel Riveros Avalos </t>
  </si>
  <si>
    <t>Simon Guachire Carballo</t>
  </si>
  <si>
    <t>Tomas Penayo</t>
  </si>
  <si>
    <t>Efigenio Sena Flores</t>
  </si>
  <si>
    <t>Remigio Rodriguez</t>
  </si>
  <si>
    <t>Agustin Guachire</t>
  </si>
  <si>
    <t xml:space="preserve">Eulalio Amarilla </t>
  </si>
  <si>
    <t>Pedro Sanchez Coronal</t>
  </si>
  <si>
    <t>Juan Ramon Lesmo Duarte</t>
  </si>
  <si>
    <t>Juan Ramon Sosa</t>
  </si>
  <si>
    <t>Domingo Oporto Fernandez</t>
  </si>
  <si>
    <t xml:space="preserve">Ruth Elizabeth Galeano </t>
  </si>
  <si>
    <t xml:space="preserve">Justina Vera Ledezma </t>
  </si>
  <si>
    <t>Cristina Gamarra</t>
  </si>
  <si>
    <t>Julian Ortiz</t>
  </si>
  <si>
    <t>Emeterio Ovelar Talavera</t>
  </si>
  <si>
    <t>Marcelino Maldonado</t>
  </si>
  <si>
    <t>Filiciano Gimenez Herrera</t>
  </si>
  <si>
    <t>Dieta</t>
  </si>
  <si>
    <t>Nestor Daniel Benitez Urbieta</t>
  </si>
  <si>
    <t>Cristhian Gabino Penayo Monges</t>
  </si>
  <si>
    <t>Cecil Emiliano Martinez Alfonzo</t>
  </si>
  <si>
    <t>Carlos Raul Fariña Vera</t>
  </si>
  <si>
    <t>Leonel Federico Baez Ferreira</t>
  </si>
  <si>
    <t>Gladys Barreto Morilla</t>
  </si>
  <si>
    <t>Jorge Ramon Melgarejo</t>
  </si>
  <si>
    <t>Ramon Rodriguez</t>
  </si>
  <si>
    <t xml:space="preserve">Mariano Arias </t>
  </si>
  <si>
    <t>Celsa Molas</t>
  </si>
  <si>
    <t>SILVIO ANDRES PEÑA SALDIVAR</t>
  </si>
  <si>
    <t>NOELIA SANTACRUZ FIGUEREDO</t>
  </si>
  <si>
    <t>MARIA SELVA GARCIA NUÑEZ</t>
  </si>
  <si>
    <t>FATIMA DEMETRIA CACERES FERREIRA</t>
  </si>
  <si>
    <t>PATRICIO ZARATE DELACRUZ</t>
  </si>
  <si>
    <t>RUFINA AGUSTINA BRITEZ</t>
  </si>
  <si>
    <t>MIGUEL ANGEL CUENCA ACOSTA</t>
  </si>
  <si>
    <t>PASTOR SANCHEZ NOCEDA</t>
  </si>
  <si>
    <t>PAOLA ELIZABETH ENCINA ZORRILLA</t>
  </si>
  <si>
    <t>OLADIA GAUTO GOMEZ</t>
  </si>
  <si>
    <t>ROCIO FATIMA MARTINEZ GOMEZ</t>
  </si>
  <si>
    <t>LORENA GONZALEZ DE BOBADILLA</t>
  </si>
  <si>
    <t>Jornales</t>
  </si>
  <si>
    <t>CORRESPONDIENTE AL EJERCICIO FISCAL 2023</t>
  </si>
  <si>
    <t>MIGUELA MONSERRAT CUEVAS LOPEZ</t>
  </si>
  <si>
    <t>JOSE RICARDO SANTACRUZ ORTIZ</t>
  </si>
  <si>
    <t xml:space="preserve">LILIANA EDITH ORTEGA VILLAMAYOR </t>
  </si>
  <si>
    <t xml:space="preserve">FRANCISCO JAVIER CUEVAS ORTIZ </t>
  </si>
  <si>
    <t>ALBERTO SANTACRUZ CUENCA</t>
  </si>
  <si>
    <t xml:space="preserve">GUSTAVO RAMON CAÑETE NOTARIO </t>
  </si>
  <si>
    <t>CLAUDELINO ORTIZ CUEVAS</t>
  </si>
  <si>
    <t>CRISTIAN DANIEL BUSTOS MARTINEZ</t>
  </si>
  <si>
    <t>CRISTIAN MIGUEL ZARATE CUEVAS</t>
  </si>
  <si>
    <t>NOELIA ELIZABETH LESME CARREIRO</t>
  </si>
  <si>
    <t>JUAN ANGEL TORRES</t>
  </si>
  <si>
    <t>JOSE BENJAMIN AVALOS CABRERA</t>
  </si>
  <si>
    <t>GUSTAVO ADOLFO LIMA FARIÑA</t>
  </si>
  <si>
    <t>LIZ MARIELA ALLENDE MORA</t>
  </si>
  <si>
    <t>CAROLINA RIQUELME</t>
  </si>
  <si>
    <t>MARIA ELIZABETH GIMENEZ GARCIA</t>
  </si>
  <si>
    <t>MARLENE ELIZABETH PEREIRA AGÜERO</t>
  </si>
  <si>
    <t>MARIA BELEN CARDOZO COLARTE</t>
  </si>
  <si>
    <t xml:space="preserve">EPIFANIA NOLBERTA GONZALEZ </t>
  </si>
  <si>
    <t>VICTOR RAMON BAZAN MARTINEZ</t>
  </si>
  <si>
    <t>EUSEBIA ORTEGA DE FERNANDEZ</t>
  </si>
  <si>
    <t>LISE RAMONA TORRES AGÜERO</t>
  </si>
  <si>
    <t>SONIA MABEL ORTEGA VILLAMAYOR</t>
  </si>
  <si>
    <t>HUGO JAVIER BUSTO MACHUCA</t>
  </si>
  <si>
    <t>RITA DELACRUZ MARTINEZ</t>
  </si>
  <si>
    <t>RUTH ANALIA DIAZ CACERES</t>
  </si>
  <si>
    <t xml:space="preserve">ALEJANDRO BENITEZ PINTOS </t>
  </si>
  <si>
    <t xml:space="preserve">ALEX JUNIRO AVEIRO SERVIN </t>
  </si>
  <si>
    <t xml:space="preserve">JULIA RAMONA ZORRILLA GARCIA </t>
  </si>
  <si>
    <t>MAICOL JAVIER YEGROS</t>
  </si>
  <si>
    <t>CAMILA MONSRRAT GONZALEZ VALDEZ</t>
  </si>
  <si>
    <t>DAIANA GRISEL MORA</t>
  </si>
  <si>
    <t xml:space="preserve">SANDRA ALICIA OJEDA BAZAN </t>
  </si>
  <si>
    <t xml:space="preserve">DERLIS FABIAN ORTEGA VILLAMAYOR </t>
  </si>
  <si>
    <t xml:space="preserve">LIMPIA CONCEPCION VAZQUEZ </t>
  </si>
  <si>
    <t xml:space="preserve">CYNTHIA MAGALI COMAN VALDEZ </t>
  </si>
  <si>
    <t xml:space="preserve">GERONIMA BEATRIZ OVELAR VAZQUEZ </t>
  </si>
  <si>
    <t>ARTURO PETTERS  PEREIRA</t>
  </si>
  <si>
    <t>LUCIO RAFAEL CUEVAS ELIZECHE</t>
  </si>
  <si>
    <t xml:space="preserve">CARMELO GIMENEZ </t>
  </si>
  <si>
    <t>JUAN CARLOS JARA SANTACRUZ</t>
  </si>
  <si>
    <t xml:space="preserve">OSCAR ANTONIO FERREIRA DOMINGUEZ </t>
  </si>
  <si>
    <t>DAVID AGUSTIN TOLEDO ORTIZ</t>
  </si>
  <si>
    <t>NIDIA ESTHER AVEIRO MARIN</t>
  </si>
  <si>
    <t>RODRIGO TOMAS SANCHEZ FERREIRA</t>
  </si>
  <si>
    <t>Dietas</t>
  </si>
  <si>
    <t xml:space="preserve">OLGA RESQUIN </t>
  </si>
  <si>
    <t>VICTORINO PABLO ALVARENGA ORTIZ</t>
  </si>
  <si>
    <t>MARIA ANGELICA VERA TORRES</t>
  </si>
  <si>
    <t>4.401..239</t>
  </si>
  <si>
    <t>MARIA ESTERH GIMENEZ</t>
  </si>
  <si>
    <t xml:space="preserve">SUSANA CAROLINA CARDOZO GAVILAN </t>
  </si>
  <si>
    <t>ABEL DE JESUS  ALVERENGA OCAMPO</t>
  </si>
  <si>
    <t>ZACARIAS SERVIN ACOSTA</t>
  </si>
  <si>
    <t>JUAN ALBERTO VERA DIAZ</t>
  </si>
  <si>
    <t>HORACIO DEJESUS PRIETO MEDINA</t>
  </si>
  <si>
    <t>EDITH  ROMUALDA AGÜERO PEREIRA</t>
  </si>
  <si>
    <t>KEVIN DANIEL BENITEZ ORTIZ</t>
  </si>
  <si>
    <t>ROLANDO DIARTE CUBILLA</t>
  </si>
  <si>
    <t>1,206,355</t>
  </si>
  <si>
    <t>4,645,135</t>
  </si>
  <si>
    <t>5,311,062</t>
  </si>
  <si>
    <t>7,502,274</t>
  </si>
  <si>
    <t>6,829,182</t>
  </si>
  <si>
    <t>5,284,262</t>
  </si>
  <si>
    <t>HERI AGUSTIN ACOSTA GARCIA</t>
  </si>
  <si>
    <t>4,424,630</t>
  </si>
  <si>
    <t>RUBEN ISMAEL CAÑETE  NOTARIO</t>
  </si>
  <si>
    <t>Jornal</t>
  </si>
  <si>
    <t>4,999,875</t>
  </si>
  <si>
    <t>3,721,861</t>
  </si>
  <si>
    <t>4,840,413</t>
  </si>
  <si>
    <t>6,055,333</t>
  </si>
  <si>
    <t>3,598,692</t>
  </si>
  <si>
    <t>7,319,726</t>
  </si>
  <si>
    <t>4,222,879</t>
  </si>
  <si>
    <t>4,624,989</t>
  </si>
  <si>
    <t>4,567,626</t>
  </si>
  <si>
    <t>4,619,827</t>
  </si>
  <si>
    <t>1,297,975</t>
  </si>
  <si>
    <t>2,981,445</t>
  </si>
  <si>
    <t>5,118,653</t>
  </si>
  <si>
    <t>AGUINALDO 2013</t>
  </si>
  <si>
    <t>ELECTIVO</t>
  </si>
  <si>
    <t>PERMANENTE</t>
  </si>
  <si>
    <t>ESTADO</t>
  </si>
  <si>
    <t>RUC</t>
  </si>
  <si>
    <t>LOCALIDAD/BARRIO</t>
  </si>
  <si>
    <t>DIRECCION</t>
  </si>
  <si>
    <t>CORREO</t>
  </si>
  <si>
    <t>TELEFONO</t>
  </si>
  <si>
    <t>muniemboscada@hotmail.com</t>
  </si>
  <si>
    <t>EMBOSCADA</t>
  </si>
  <si>
    <t>RICARDO LOPEZ SANTELLAN</t>
  </si>
  <si>
    <t>RUBEN DARIO PORTILLO CARDOZO</t>
  </si>
  <si>
    <t>HUGO RAMON CARDOZO ADORNO</t>
  </si>
  <si>
    <t>Honorarios</t>
  </si>
  <si>
    <t>CONTRATADOS</t>
  </si>
  <si>
    <t>Asesoria</t>
  </si>
  <si>
    <t>6521947-3</t>
  </si>
  <si>
    <t>COLON Y PAI PRIETO</t>
  </si>
  <si>
    <t>0981-538-401</t>
  </si>
  <si>
    <t>0981-934-507</t>
  </si>
  <si>
    <t>0991-194-729</t>
  </si>
  <si>
    <t>0972-581-371</t>
  </si>
  <si>
    <t>0984-708-524</t>
  </si>
  <si>
    <t>0972-578-660</t>
  </si>
  <si>
    <t>0972-165-438</t>
  </si>
  <si>
    <t>0993-498-277</t>
  </si>
  <si>
    <t>0981-813-878</t>
  </si>
  <si>
    <t>0984-444-828</t>
  </si>
  <si>
    <t>0981-512-595</t>
  </si>
  <si>
    <t>0972-578-537</t>
  </si>
  <si>
    <t>0982-444-394</t>
  </si>
  <si>
    <t>0983-976-037</t>
  </si>
  <si>
    <t>0981-125-282</t>
  </si>
  <si>
    <t>0972-578-120</t>
  </si>
  <si>
    <t>0972-700-522</t>
  </si>
  <si>
    <t>0983-159-811</t>
  </si>
  <si>
    <t>0983-306-536</t>
  </si>
  <si>
    <t>0992-391-153</t>
  </si>
  <si>
    <t>0983-330-233</t>
  </si>
  <si>
    <t>0993-430-720</t>
  </si>
  <si>
    <t>0984-178-887</t>
  </si>
  <si>
    <t>0981-167-406</t>
  </si>
  <si>
    <t>0974-599-191</t>
  </si>
  <si>
    <t>0971-748-283</t>
  </si>
  <si>
    <t>0981-426-797</t>
  </si>
  <si>
    <t>JUANA ELIZABETH GOMEZMARTINEZ</t>
  </si>
  <si>
    <t>0991-766-262</t>
  </si>
  <si>
    <t>0991-653-960</t>
  </si>
  <si>
    <t>0984-652-126</t>
  </si>
  <si>
    <t>0982-574-199</t>
  </si>
  <si>
    <t>0983-961-363</t>
  </si>
  <si>
    <t>0975-548-222</t>
  </si>
  <si>
    <t>0992-885-631</t>
  </si>
  <si>
    <t>0985-760-040</t>
  </si>
  <si>
    <t>0984-818-431</t>
  </si>
  <si>
    <t>0972-683-210</t>
  </si>
  <si>
    <t>0981-661-186</t>
  </si>
  <si>
    <t>0982-981-159</t>
  </si>
  <si>
    <t>0982-460-023</t>
  </si>
  <si>
    <t>0985-655-870</t>
  </si>
  <si>
    <t>0982-863-386</t>
  </si>
  <si>
    <t>0991-276-528</t>
  </si>
  <si>
    <t>0974-599-1193</t>
  </si>
  <si>
    <t>0981-149-622</t>
  </si>
  <si>
    <t>0985-819-972</t>
  </si>
  <si>
    <t>0986-120-259</t>
  </si>
  <si>
    <t>0991-603-250</t>
  </si>
  <si>
    <t>0972-259-045</t>
  </si>
  <si>
    <t>0971-981-951</t>
  </si>
  <si>
    <t>0983-830-500</t>
  </si>
  <si>
    <t>0982-375-818</t>
  </si>
  <si>
    <t>0981-600-144</t>
  </si>
  <si>
    <t>0982-467-340</t>
  </si>
  <si>
    <t>0975-977-039</t>
  </si>
  <si>
    <t>0972-508-652</t>
  </si>
  <si>
    <t>0981-673-908</t>
  </si>
  <si>
    <t>0981-197-461</t>
  </si>
  <si>
    <t>0991-681-787</t>
  </si>
  <si>
    <t>826207-1</t>
  </si>
  <si>
    <t>6130098-5</t>
  </si>
  <si>
    <t>VICTORINO GONZALEZ BENITEZ</t>
  </si>
  <si>
    <t>2059205-1</t>
  </si>
  <si>
    <t>1322848-0</t>
  </si>
  <si>
    <t>4207978-0</t>
  </si>
  <si>
    <t>1162860-0</t>
  </si>
  <si>
    <t>5377853-7</t>
  </si>
  <si>
    <t>3538615-0</t>
  </si>
  <si>
    <t>RAMON GAYOSO BENITEZ</t>
  </si>
  <si>
    <t>2212911-1</t>
  </si>
  <si>
    <t>1480423-9</t>
  </si>
  <si>
    <t>JUAN JOSE CARDENAS MISERLIAN</t>
  </si>
  <si>
    <t>2043135-0</t>
  </si>
  <si>
    <t>1481382-3</t>
  </si>
  <si>
    <t>6382862-6</t>
  </si>
  <si>
    <t>3931637-8</t>
  </si>
  <si>
    <t>4424623-4</t>
  </si>
  <si>
    <t>ROBERTO GENARO VERA GIMENEZ</t>
  </si>
  <si>
    <t>4162171-9</t>
  </si>
  <si>
    <t>4567626-7</t>
  </si>
  <si>
    <t>2137931-9</t>
  </si>
  <si>
    <t>1206355-0</t>
  </si>
  <si>
    <t>2368418-6</t>
  </si>
  <si>
    <t>2325979-5</t>
  </si>
  <si>
    <t>3473649-2</t>
  </si>
  <si>
    <t>7456100-6</t>
  </si>
  <si>
    <t>1553881-8</t>
  </si>
  <si>
    <t>5311062-5</t>
  </si>
  <si>
    <t>4068493-8</t>
  </si>
  <si>
    <t>0986-514-088</t>
  </si>
  <si>
    <t>Ruta 3 km 44 minas</t>
  </si>
  <si>
    <t>Altos N° 292 C/ Pablo Gonzalez</t>
  </si>
  <si>
    <t>Aka Karaja Esq. Altos</t>
  </si>
  <si>
    <t>Ruta 3 km 42 Calle Jacinto Raul</t>
  </si>
  <si>
    <t>Salvador del Mundo c/ Jerusalen</t>
  </si>
  <si>
    <t>2da Cñia. Isla Jovai Genes</t>
  </si>
  <si>
    <t xml:space="preserve">Calle Avalos Sanches </t>
  </si>
  <si>
    <t>Ruta 3 Km 43 Col. Santga Rosa de Lima</t>
  </si>
  <si>
    <t>Mayor Avalos Sanchez</t>
  </si>
  <si>
    <t>4ta cñia Kokue Guazu</t>
  </si>
  <si>
    <t>Ruta 3 Km 38 Santo Tomas</t>
  </si>
  <si>
    <t>Ruta 3 km 42 1/2</t>
  </si>
  <si>
    <t>6040621-6</t>
  </si>
  <si>
    <t>4926893-7</t>
  </si>
  <si>
    <t>5708982-5</t>
  </si>
  <si>
    <t>6254880-8</t>
  </si>
  <si>
    <t>1721665-6</t>
  </si>
  <si>
    <t>3621883-9</t>
  </si>
  <si>
    <t>6906603-5</t>
  </si>
  <si>
    <t>5758706-0</t>
  </si>
  <si>
    <t>4773392-6</t>
  </si>
  <si>
    <t>1237842-9</t>
  </si>
  <si>
    <t>4116297-8</t>
  </si>
  <si>
    <t>3193591-5</t>
  </si>
  <si>
    <t>0984-945-839</t>
  </si>
  <si>
    <t>0971-868-357</t>
  </si>
  <si>
    <t>6357534-5</t>
  </si>
  <si>
    <t>0983-899-193</t>
  </si>
  <si>
    <t>0971-342-352</t>
  </si>
  <si>
    <t>0982-620-003</t>
  </si>
  <si>
    <t>0984-412-882</t>
  </si>
  <si>
    <t>0982-513-280</t>
  </si>
  <si>
    <t>0984-229-793</t>
  </si>
  <si>
    <t>0974-511-729</t>
  </si>
  <si>
    <t>3489139-0</t>
  </si>
  <si>
    <t>4645135-8</t>
  </si>
  <si>
    <t>0986-431-939</t>
  </si>
  <si>
    <t>1171557-0</t>
  </si>
  <si>
    <t>1-171.557</t>
  </si>
  <si>
    <t>0972-578-892</t>
  </si>
  <si>
    <t>7502274-5</t>
  </si>
  <si>
    <t>0971-544-083</t>
  </si>
  <si>
    <t>4.824.719</t>
  </si>
  <si>
    <t>4824719-9</t>
  </si>
  <si>
    <t>0971-101-570</t>
  </si>
  <si>
    <t>0981-928-712</t>
  </si>
  <si>
    <t>4222879-4</t>
  </si>
  <si>
    <t>6829162-0</t>
  </si>
  <si>
    <t>0991-614-481</t>
  </si>
  <si>
    <t>0986-210-471</t>
  </si>
  <si>
    <t>4624989-3</t>
  </si>
  <si>
    <t>0981-644-536</t>
  </si>
  <si>
    <t>5284262-2</t>
  </si>
  <si>
    <t>0971-880-207</t>
  </si>
  <si>
    <t>5118653-5</t>
  </si>
  <si>
    <t>Pasaje y Viaticos</t>
  </si>
  <si>
    <t>Remuneracion Extraordinaria</t>
  </si>
  <si>
    <t>Aporte Jub. Empleador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</si>
</sst>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_-;\-* #,##0_-;_-* &quot;-&quot;_-;_-@_-"/>
    <numFmt numFmtId="165" formatCode="_-* #,##0.00_-;\-* #,##0.00_-;_-* &quot;-&quot;??_-;_-@_-"/>
    <numFmt numFmtId="166" formatCode="#,##0;[Red]#,##0"/>
    <numFmt numFmtId="167" formatCode="_-[$€]* #,##0.00_-;\-[$€]* #,##0.00_-;_-[$€]* &quot;-&quot;??_-;_-@_-"/>
    <numFmt numFmtId="168" formatCode="_-* #,##0_-;\-* #,##0_-;_-* &quot;-&quot;??_-;_-@_-"/>
    <numFmt numFmtId="169" formatCode="#,##0_ ;\-#,##0\ "/>
  </numFmts>
  <fonts count="18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1"/>
      <name val="Century Gothic"/>
      <family val="2"/>
    </font>
    <font>
      <b/>
      <sz val="11"/>
      <name val="Century Gothic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name val="Calibri"/>
      <family val="2"/>
      <scheme val="minor"/>
    </font>
    <font>
      <b/>
      <sz val="26"/>
      <name val="Calibri"/>
      <family val="2"/>
      <scheme val="minor"/>
    </font>
    <font>
      <u/>
      <sz val="10"/>
      <color theme="10"/>
      <name val="Arial"/>
    </font>
    <font>
      <sz val="10"/>
      <color theme="1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1" fillId="0" borderId="0"/>
    <xf numFmtId="0" fontId="16" fillId="0" borderId="0" applyNumberFormat="0" applyFill="0" applyBorder="0" applyAlignment="0" applyProtection="0"/>
  </cellStyleXfs>
  <cellXfs count="330">
    <xf numFmtId="0" fontId="0" fillId="0" borderId="0" xfId="0"/>
    <xf numFmtId="0" fontId="4" fillId="0" borderId="0" xfId="0" applyFont="1"/>
    <xf numFmtId="0" fontId="0" fillId="2" borderId="0" xfId="0" applyFill="1"/>
    <xf numFmtId="0" fontId="0" fillId="2" borderId="0" xfId="0" applyFill="1" applyAlignment="1">
      <alignment horizontal="right"/>
    </xf>
    <xf numFmtId="0" fontId="8" fillId="0" borderId="0" xfId="0" applyFont="1" applyAlignment="1">
      <alignment horizontal="right"/>
    </xf>
    <xf numFmtId="0" fontId="3" fillId="0" borderId="0" xfId="0" applyFont="1"/>
    <xf numFmtId="166" fontId="9" fillId="0" borderId="0" xfId="0" applyNumberFormat="1" applyFont="1" applyBorder="1" applyAlignment="1">
      <alignment horizontal="center"/>
    </xf>
    <xf numFmtId="3" fontId="9" fillId="0" borderId="0" xfId="0" applyNumberFormat="1" applyFont="1" applyBorder="1" applyAlignment="1">
      <alignment horizontal="right"/>
    </xf>
    <xf numFmtId="0" fontId="9" fillId="0" borderId="0" xfId="0" applyFont="1" applyBorder="1" applyAlignment="1"/>
    <xf numFmtId="3" fontId="5" fillId="2" borderId="0" xfId="3" applyNumberFormat="1" applyFont="1" applyFill="1" applyBorder="1" applyAlignment="1">
      <alignment horizontal="right"/>
    </xf>
    <xf numFmtId="3" fontId="5" fillId="2" borderId="0" xfId="3" applyNumberFormat="1" applyFont="1" applyFill="1" applyBorder="1" applyAlignment="1"/>
    <xf numFmtId="3" fontId="5" fillId="0" borderId="0" xfId="3" applyNumberFormat="1" applyFont="1" applyFill="1" applyBorder="1" applyAlignment="1"/>
    <xf numFmtId="3" fontId="5" fillId="0" borderId="0" xfId="3" applyNumberFormat="1" applyFont="1" applyBorder="1" applyAlignment="1"/>
    <xf numFmtId="0" fontId="6" fillId="0" borderId="0" xfId="0" applyFont="1" applyBorder="1" applyAlignment="1"/>
    <xf numFmtId="3" fontId="2" fillId="2" borderId="0" xfId="3" applyNumberFormat="1" applyFont="1" applyFill="1" applyBorder="1" applyAlignment="1">
      <alignment horizontal="right"/>
    </xf>
    <xf numFmtId="3" fontId="2" fillId="2" borderId="0" xfId="3" applyNumberFormat="1" applyFont="1" applyFill="1" applyBorder="1" applyAlignment="1"/>
    <xf numFmtId="3" fontId="3" fillId="0" borderId="0" xfId="0" applyNumberFormat="1" applyFont="1" applyBorder="1" applyAlignment="1">
      <alignment horizontal="right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3" fontId="7" fillId="0" borderId="0" xfId="0" applyNumberFormat="1" applyFont="1" applyAlignment="1">
      <alignment horizontal="right"/>
    </xf>
    <xf numFmtId="0" fontId="3" fillId="0" borderId="10" xfId="0" applyFont="1" applyFill="1" applyBorder="1" applyAlignment="1">
      <alignment horizontal="left"/>
    </xf>
    <xf numFmtId="0" fontId="5" fillId="4" borderId="1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3" fillId="0" borderId="0" xfId="0" applyNumberFormat="1" applyFont="1"/>
    <xf numFmtId="0" fontId="3" fillId="3" borderId="12" xfId="0" applyFont="1" applyFill="1" applyBorder="1" applyAlignment="1">
      <alignment horizontal="center"/>
    </xf>
    <xf numFmtId="166" fontId="3" fillId="0" borderId="0" xfId="0" applyNumberFormat="1" applyFont="1"/>
    <xf numFmtId="0" fontId="5" fillId="4" borderId="11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/>
    </xf>
    <xf numFmtId="3" fontId="8" fillId="0" borderId="0" xfId="0" applyNumberFormat="1" applyFont="1" applyAlignment="1">
      <alignment horizontal="center"/>
    </xf>
    <xf numFmtId="3" fontId="7" fillId="3" borderId="0" xfId="0" applyNumberFormat="1" applyFont="1" applyFill="1" applyAlignment="1">
      <alignment horizontal="right"/>
    </xf>
    <xf numFmtId="0" fontId="3" fillId="0" borderId="1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left"/>
    </xf>
    <xf numFmtId="0" fontId="3" fillId="0" borderId="9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0" fontId="3" fillId="0" borderId="8" xfId="0" applyFont="1" applyFill="1" applyBorder="1" applyAlignment="1">
      <alignment horizontal="left"/>
    </xf>
    <xf numFmtId="168" fontId="3" fillId="0" borderId="1" xfId="2" applyNumberFormat="1" applyFont="1" applyBorder="1" applyAlignment="1">
      <alignment horizontal="right"/>
    </xf>
    <xf numFmtId="168" fontId="3" fillId="0" borderId="1" xfId="2" applyNumberFormat="1" applyFont="1" applyBorder="1" applyAlignment="1"/>
    <xf numFmtId="168" fontId="3" fillId="0" borderId="6" xfId="2" applyNumberFormat="1" applyFont="1" applyBorder="1" applyAlignment="1">
      <alignment horizontal="right"/>
    </xf>
    <xf numFmtId="168" fontId="3" fillId="0" borderId="3" xfId="2" applyNumberFormat="1" applyFont="1" applyBorder="1" applyAlignment="1">
      <alignment horizontal="right"/>
    </xf>
    <xf numFmtId="168" fontId="3" fillId="3" borderId="3" xfId="2" applyNumberFormat="1" applyFont="1" applyFill="1" applyBorder="1" applyAlignment="1">
      <alignment horizontal="right"/>
    </xf>
    <xf numFmtId="168" fontId="3" fillId="3" borderId="3" xfId="2" applyNumberFormat="1" applyFont="1" applyFill="1" applyBorder="1" applyAlignment="1"/>
    <xf numFmtId="168" fontId="3" fillId="0" borderId="6" xfId="2" applyNumberFormat="1" applyFont="1" applyBorder="1" applyAlignment="1"/>
    <xf numFmtId="168" fontId="3" fillId="0" borderId="2" xfId="2" applyNumberFormat="1" applyFont="1" applyBorder="1" applyAlignment="1">
      <alignment horizontal="right"/>
    </xf>
    <xf numFmtId="168" fontId="3" fillId="0" borderId="10" xfId="2" applyNumberFormat="1" applyFont="1" applyBorder="1" applyAlignment="1"/>
    <xf numFmtId="168" fontId="3" fillId="0" borderId="10" xfId="2" applyNumberFormat="1" applyFont="1" applyBorder="1" applyAlignment="1">
      <alignment horizontal="right"/>
    </xf>
    <xf numFmtId="168" fontId="3" fillId="0" borderId="8" xfId="2" applyNumberFormat="1" applyFont="1" applyBorder="1" applyAlignment="1">
      <alignment horizontal="right"/>
    </xf>
    <xf numFmtId="168" fontId="3" fillId="0" borderId="8" xfId="2" applyNumberFormat="1" applyFont="1" applyBorder="1" applyAlignment="1"/>
    <xf numFmtId="168" fontId="3" fillId="3" borderId="6" xfId="2" applyNumberFormat="1" applyFont="1" applyFill="1" applyBorder="1" applyAlignment="1">
      <alignment horizontal="right"/>
    </xf>
    <xf numFmtId="168" fontId="3" fillId="3" borderId="1" xfId="2" applyNumberFormat="1" applyFont="1" applyFill="1" applyBorder="1" applyAlignment="1">
      <alignment horizontal="right"/>
    </xf>
    <xf numFmtId="168" fontId="3" fillId="3" borderId="8" xfId="2" applyNumberFormat="1" applyFont="1" applyFill="1" applyBorder="1" applyAlignment="1">
      <alignment horizontal="right"/>
    </xf>
    <xf numFmtId="168" fontId="3" fillId="3" borderId="10" xfId="2" applyNumberFormat="1" applyFont="1" applyFill="1" applyBorder="1" applyAlignment="1">
      <alignment horizontal="right"/>
    </xf>
    <xf numFmtId="168" fontId="3" fillId="3" borderId="6" xfId="2" applyNumberFormat="1" applyFont="1" applyFill="1" applyBorder="1" applyAlignment="1"/>
    <xf numFmtId="168" fontId="3" fillId="0" borderId="11" xfId="2" applyNumberFormat="1" applyFont="1" applyBorder="1" applyAlignment="1"/>
    <xf numFmtId="166" fontId="5" fillId="5" borderId="14" xfId="3" applyNumberFormat="1" applyFont="1" applyFill="1" applyBorder="1" applyAlignment="1">
      <alignment horizontal="center" vertical="center" wrapText="1"/>
    </xf>
    <xf numFmtId="166" fontId="5" fillId="0" borderId="14" xfId="3" applyNumberFormat="1" applyFont="1" applyBorder="1" applyAlignment="1">
      <alignment horizontal="center" vertical="center" wrapText="1"/>
    </xf>
    <xf numFmtId="166" fontId="5" fillId="0" borderId="15" xfId="3" applyNumberFormat="1" applyFont="1" applyBorder="1" applyAlignment="1">
      <alignment horizontal="center" vertical="center" wrapText="1"/>
    </xf>
    <xf numFmtId="166" fontId="5" fillId="0" borderId="8" xfId="3" applyNumberFormat="1" applyFont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166" fontId="5" fillId="0" borderId="14" xfId="0" applyNumberFormat="1" applyFont="1" applyBorder="1" applyAlignment="1">
      <alignment horizontal="center" vertical="center" wrapText="1"/>
    </xf>
    <xf numFmtId="166" fontId="5" fillId="0" borderId="15" xfId="0" applyNumberFormat="1" applyFont="1" applyBorder="1" applyAlignment="1">
      <alignment horizontal="center" vertical="center" wrapText="1"/>
    </xf>
    <xf numFmtId="166" fontId="5" fillId="0" borderId="8" xfId="0" applyNumberFormat="1" applyFont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166" fontId="5" fillId="0" borderId="4" xfId="3" applyNumberFormat="1" applyFont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66" fontId="5" fillId="0" borderId="14" xfId="0" applyNumberFormat="1" applyFont="1" applyFill="1" applyBorder="1" applyAlignment="1">
      <alignment horizontal="center" vertical="center" wrapText="1"/>
    </xf>
    <xf numFmtId="166" fontId="5" fillId="0" borderId="14" xfId="3" applyNumberFormat="1" applyFont="1" applyFill="1" applyBorder="1" applyAlignment="1">
      <alignment horizontal="center" vertical="center" wrapText="1"/>
    </xf>
    <xf numFmtId="168" fontId="3" fillId="0" borderId="11" xfId="2" applyNumberFormat="1" applyFont="1" applyBorder="1" applyAlignment="1">
      <alignment horizontal="right"/>
    </xf>
    <xf numFmtId="168" fontId="3" fillId="0" borderId="15" xfId="2" applyNumberFormat="1" applyFont="1" applyBorder="1" applyAlignment="1"/>
    <xf numFmtId="0" fontId="3" fillId="0" borderId="15" xfId="0" applyFont="1" applyFill="1" applyBorder="1" applyAlignment="1">
      <alignment horizontal="left"/>
    </xf>
    <xf numFmtId="166" fontId="5" fillId="0" borderId="21" xfId="0" applyNumberFormat="1" applyFont="1" applyBorder="1" applyAlignment="1">
      <alignment horizontal="center" vertical="center" wrapText="1"/>
    </xf>
    <xf numFmtId="166" fontId="5" fillId="0" borderId="21" xfId="3" applyNumberFormat="1" applyFont="1" applyBorder="1" applyAlignment="1">
      <alignment horizontal="center" vertical="center" wrapText="1"/>
    </xf>
    <xf numFmtId="168" fontId="3" fillId="0" borderId="12" xfId="2" applyNumberFormat="1" applyFont="1" applyBorder="1" applyAlignment="1"/>
    <xf numFmtId="168" fontId="3" fillId="0" borderId="12" xfId="2" applyNumberFormat="1" applyFont="1" applyFill="1" applyBorder="1" applyAlignment="1"/>
    <xf numFmtId="168" fontId="3" fillId="0" borderId="4" xfId="2" applyNumberFormat="1" applyFont="1" applyBorder="1" applyAlignment="1">
      <alignment horizontal="right"/>
    </xf>
    <xf numFmtId="3" fontId="5" fillId="0" borderId="24" xfId="2" applyNumberFormat="1" applyFont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left"/>
    </xf>
    <xf numFmtId="168" fontId="3" fillId="0" borderId="22" xfId="2" applyNumberFormat="1" applyFont="1" applyBorder="1" applyAlignment="1">
      <alignment horizontal="right"/>
    </xf>
    <xf numFmtId="168" fontId="3" fillId="0" borderId="21" xfId="2" applyNumberFormat="1" applyFont="1" applyBorder="1" applyAlignment="1"/>
    <xf numFmtId="168" fontId="3" fillId="2" borderId="2" xfId="2" applyNumberFormat="1" applyFont="1" applyFill="1" applyBorder="1" applyAlignment="1">
      <alignment horizontal="right"/>
    </xf>
    <xf numFmtId="3" fontId="5" fillId="0" borderId="21" xfId="0" applyNumberFormat="1" applyFont="1" applyBorder="1" applyAlignment="1">
      <alignment horizontal="center" vertical="center" wrapText="1"/>
    </xf>
    <xf numFmtId="168" fontId="3" fillId="3" borderId="21" xfId="2" applyNumberFormat="1" applyFont="1" applyFill="1" applyBorder="1" applyAlignment="1">
      <alignment horizontal="right"/>
    </xf>
    <xf numFmtId="168" fontId="3" fillId="2" borderId="10" xfId="2" applyNumberFormat="1" applyFont="1" applyFill="1" applyBorder="1" applyAlignment="1">
      <alignment horizontal="right"/>
    </xf>
    <xf numFmtId="168" fontId="3" fillId="2" borderId="8" xfId="2" applyNumberFormat="1" applyFont="1" applyFill="1" applyBorder="1" applyAlignment="1">
      <alignment horizontal="right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168" fontId="3" fillId="0" borderId="21" xfId="2" applyNumberFormat="1" applyFont="1" applyBorder="1" applyAlignment="1">
      <alignment horizontal="right"/>
    </xf>
    <xf numFmtId="0" fontId="3" fillId="0" borderId="0" xfId="0" applyFont="1" applyBorder="1"/>
    <xf numFmtId="3" fontId="3" fillId="0" borderId="0" xfId="0" applyNumberFormat="1" applyFont="1" applyBorder="1"/>
    <xf numFmtId="0" fontId="0" fillId="0" borderId="0" xfId="0" applyBorder="1"/>
    <xf numFmtId="3" fontId="5" fillId="0" borderId="21" xfId="2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166" fontId="5" fillId="5" borderId="24" xfId="3" applyNumberFormat="1" applyFont="1" applyFill="1" applyBorder="1" applyAlignment="1">
      <alignment horizontal="center" vertical="center" wrapText="1"/>
    </xf>
    <xf numFmtId="166" fontId="5" fillId="5" borderId="20" xfId="3" applyNumberFormat="1" applyFont="1" applyFill="1" applyBorder="1" applyAlignment="1">
      <alignment horizontal="center" vertical="center" wrapText="1"/>
    </xf>
    <xf numFmtId="166" fontId="5" fillId="5" borderId="17" xfId="3" applyNumberFormat="1" applyFont="1" applyFill="1" applyBorder="1" applyAlignment="1">
      <alignment horizontal="center" vertical="center" wrapText="1"/>
    </xf>
    <xf numFmtId="166" fontId="5" fillId="5" borderId="18" xfId="3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166" fontId="3" fillId="0" borderId="0" xfId="0" applyNumberFormat="1" applyFont="1" applyFill="1" applyBorder="1"/>
    <xf numFmtId="0" fontId="0" fillId="2" borderId="0" xfId="0" applyFill="1" applyBorder="1" applyAlignment="1">
      <alignment horizontal="right"/>
    </xf>
    <xf numFmtId="0" fontId="0" fillId="2" borderId="0" xfId="0" applyFill="1" applyBorder="1"/>
    <xf numFmtId="0" fontId="4" fillId="0" borderId="0" xfId="0" applyFont="1" applyBorder="1"/>
    <xf numFmtId="3" fontId="5" fillId="4" borderId="6" xfId="3" applyNumberFormat="1" applyFont="1" applyFill="1" applyBorder="1" applyAlignment="1">
      <alignment horizontal="right"/>
    </xf>
    <xf numFmtId="166" fontId="10" fillId="4" borderId="4" xfId="0" applyNumberFormat="1" applyFont="1" applyFill="1" applyBorder="1" applyAlignment="1">
      <alignment horizontal="center"/>
    </xf>
    <xf numFmtId="3" fontId="5" fillId="4" borderId="8" xfId="3" applyNumberFormat="1" applyFont="1" applyFill="1" applyBorder="1" applyAlignment="1">
      <alignment horizontal="right"/>
    </xf>
    <xf numFmtId="0" fontId="9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3" fontId="5" fillId="2" borderId="0" xfId="3" applyNumberFormat="1" applyFont="1" applyFill="1" applyBorder="1" applyAlignment="1">
      <alignment horizontal="center"/>
    </xf>
    <xf numFmtId="3" fontId="5" fillId="0" borderId="0" xfId="3" applyNumberFormat="1" applyFont="1" applyFill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3" fontId="9" fillId="0" borderId="0" xfId="0" applyNumberFormat="1" applyFont="1" applyBorder="1" applyAlignment="1">
      <alignment horizontal="center"/>
    </xf>
    <xf numFmtId="168" fontId="12" fillId="0" borderId="1" xfId="2" applyNumberFormat="1" applyFont="1" applyBorder="1" applyAlignment="1">
      <alignment horizontal="center" vertical="center"/>
    </xf>
    <xf numFmtId="168" fontId="12" fillId="0" borderId="10" xfId="2" applyNumberFormat="1" applyFont="1" applyBorder="1" applyAlignment="1">
      <alignment horizontal="center" vertical="center"/>
    </xf>
    <xf numFmtId="166" fontId="12" fillId="3" borderId="10" xfId="0" applyNumberFormat="1" applyFont="1" applyFill="1" applyBorder="1" applyAlignment="1">
      <alignment horizontal="left" vertical="center" wrapText="1"/>
    </xf>
    <xf numFmtId="0" fontId="12" fillId="3" borderId="27" xfId="0" applyFont="1" applyFill="1" applyBorder="1" applyAlignment="1">
      <alignment horizontal="center" vertical="center"/>
    </xf>
    <xf numFmtId="166" fontId="12" fillId="0" borderId="1" xfId="0" applyNumberFormat="1" applyFont="1" applyBorder="1" applyAlignment="1">
      <alignment horizontal="center" vertical="center" wrapText="1"/>
    </xf>
    <xf numFmtId="166" fontId="12" fillId="0" borderId="1" xfId="3" applyNumberFormat="1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2" fillId="3" borderId="26" xfId="0" applyFont="1" applyFill="1" applyBorder="1" applyAlignment="1">
      <alignment horizontal="center" vertical="center"/>
    </xf>
    <xf numFmtId="0" fontId="12" fillId="3" borderId="26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166" fontId="12" fillId="0" borderId="11" xfId="0" applyNumberFormat="1" applyFont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/>
    </xf>
    <xf numFmtId="0" fontId="12" fillId="0" borderId="11" xfId="0" applyFont="1" applyFill="1" applyBorder="1" applyAlignment="1">
      <alignment horizontal="center"/>
    </xf>
    <xf numFmtId="0" fontId="12" fillId="3" borderId="29" xfId="0" applyFont="1" applyFill="1" applyBorder="1" applyAlignment="1">
      <alignment horizontal="center" vertical="center" wrapText="1"/>
    </xf>
    <xf numFmtId="166" fontId="12" fillId="0" borderId="26" xfId="0" applyNumberFormat="1" applyFont="1" applyBorder="1" applyAlignment="1">
      <alignment horizontal="center" vertical="center" wrapText="1"/>
    </xf>
    <xf numFmtId="3" fontId="12" fillId="0" borderId="17" xfId="0" applyNumberFormat="1" applyFont="1" applyBorder="1" applyAlignment="1">
      <alignment horizontal="center" vertical="center"/>
    </xf>
    <xf numFmtId="168" fontId="12" fillId="2" borderId="16" xfId="2" applyNumberFormat="1" applyFont="1" applyFill="1" applyBorder="1" applyAlignment="1">
      <alignment horizontal="center"/>
    </xf>
    <xf numFmtId="166" fontId="12" fillId="0" borderId="28" xfId="0" applyNumberFormat="1" applyFont="1" applyBorder="1" applyAlignment="1">
      <alignment horizontal="center" vertical="center" wrapText="1"/>
    </xf>
    <xf numFmtId="166" fontId="12" fillId="0" borderId="27" xfId="3" applyNumberFormat="1" applyFont="1" applyBorder="1" applyAlignment="1">
      <alignment horizontal="center" vertical="center" wrapText="1"/>
    </xf>
    <xf numFmtId="168" fontId="12" fillId="0" borderId="26" xfId="2" applyNumberFormat="1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/>
    </xf>
    <xf numFmtId="0" fontId="12" fillId="3" borderId="27" xfId="0" applyFont="1" applyFill="1" applyBorder="1" applyAlignment="1">
      <alignment horizontal="center"/>
    </xf>
    <xf numFmtId="0" fontId="12" fillId="0" borderId="11" xfId="0" applyFont="1" applyBorder="1" applyAlignment="1">
      <alignment horizontal="left"/>
    </xf>
    <xf numFmtId="3" fontId="13" fillId="4" borderId="8" xfId="3" applyNumberFormat="1" applyFont="1" applyFill="1" applyBorder="1" applyAlignment="1">
      <alignment horizontal="center"/>
    </xf>
    <xf numFmtId="3" fontId="13" fillId="4" borderId="8" xfId="3" applyNumberFormat="1" applyFont="1" applyFill="1" applyBorder="1" applyAlignment="1">
      <alignment horizontal="right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168" fontId="12" fillId="0" borderId="11" xfId="2" applyNumberFormat="1" applyFont="1" applyBorder="1" applyAlignment="1">
      <alignment horizontal="center" vertical="center"/>
    </xf>
    <xf numFmtId="166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166" fontId="12" fillId="3" borderId="27" xfId="0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/>
    </xf>
    <xf numFmtId="0" fontId="12" fillId="0" borderId="10" xfId="0" applyFont="1" applyFill="1" applyBorder="1" applyAlignment="1">
      <alignment horizontal="center" vertical="center"/>
    </xf>
    <xf numFmtId="168" fontId="12" fillId="0" borderId="11" xfId="2" applyNumberFormat="1" applyFont="1" applyBorder="1" applyAlignment="1">
      <alignment horizontal="center" vertical="center"/>
    </xf>
    <xf numFmtId="166" fontId="12" fillId="0" borderId="11" xfId="0" applyNumberFormat="1" applyFont="1" applyBorder="1" applyAlignment="1">
      <alignment horizontal="center" vertical="center" wrapText="1"/>
    </xf>
    <xf numFmtId="166" fontId="12" fillId="0" borderId="10" xfId="0" applyNumberFormat="1" applyFont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/>
    </xf>
    <xf numFmtId="0" fontId="16" fillId="0" borderId="10" xfId="5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/>
    </xf>
    <xf numFmtId="0" fontId="12" fillId="0" borderId="15" xfId="0" applyFont="1" applyFill="1" applyBorder="1" applyAlignment="1">
      <alignment horizontal="center" vertical="center"/>
    </xf>
    <xf numFmtId="0" fontId="16" fillId="0" borderId="15" xfId="5" applyFill="1" applyBorder="1" applyAlignment="1">
      <alignment horizontal="center" vertical="center"/>
    </xf>
    <xf numFmtId="166" fontId="12" fillId="0" borderId="10" xfId="0" applyNumberFormat="1" applyFont="1" applyBorder="1" applyAlignment="1">
      <alignment vertical="center" wrapText="1"/>
    </xf>
    <xf numFmtId="166" fontId="12" fillId="0" borderId="1" xfId="0" applyNumberFormat="1" applyFont="1" applyBorder="1" applyAlignment="1">
      <alignment vertical="center" wrapText="1"/>
    </xf>
    <xf numFmtId="0" fontId="16" fillId="0" borderId="27" xfId="5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0" fillId="0" borderId="0" xfId="0" applyFont="1"/>
    <xf numFmtId="0" fontId="12" fillId="0" borderId="10" xfId="0" applyFont="1" applyFill="1" applyBorder="1" applyAlignment="1">
      <alignment horizontal="center" vertical="center"/>
    </xf>
    <xf numFmtId="168" fontId="12" fillId="0" borderId="11" xfId="2" applyNumberFormat="1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168" fontId="12" fillId="0" borderId="1" xfId="2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left" wrapText="1"/>
    </xf>
    <xf numFmtId="0" fontId="12" fillId="0" borderId="11" xfId="0" applyFont="1" applyFill="1" applyBorder="1" applyAlignment="1">
      <alignment horizontal="left"/>
    </xf>
    <xf numFmtId="0" fontId="12" fillId="0" borderId="16" xfId="0" applyFont="1" applyFill="1" applyBorder="1" applyAlignment="1">
      <alignment horizontal="left"/>
    </xf>
    <xf numFmtId="168" fontId="12" fillId="2" borderId="16" xfId="2" applyNumberFormat="1" applyFont="1" applyFill="1" applyBorder="1" applyAlignment="1">
      <alignment horizontal="left"/>
    </xf>
    <xf numFmtId="0" fontId="12" fillId="0" borderId="1" xfId="0" applyFont="1" applyBorder="1" applyAlignment="1">
      <alignment horizontal="left" vertical="center"/>
    </xf>
    <xf numFmtId="0" fontId="12" fillId="0" borderId="11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center" vertical="center"/>
    </xf>
    <xf numFmtId="0" fontId="16" fillId="0" borderId="11" xfId="5" applyFill="1" applyBorder="1" applyAlignment="1">
      <alignment horizontal="center" vertical="center"/>
    </xf>
    <xf numFmtId="168" fontId="12" fillId="0" borderId="11" xfId="2" applyNumberFormat="1" applyFont="1" applyBorder="1" applyAlignment="1">
      <alignment horizontal="center" vertical="center"/>
    </xf>
    <xf numFmtId="166" fontId="12" fillId="0" borderId="11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/>
    </xf>
    <xf numFmtId="166" fontId="12" fillId="3" borderId="11" xfId="0" applyNumberFormat="1" applyFont="1" applyFill="1" applyBorder="1" applyAlignment="1">
      <alignment horizontal="center" vertical="center" wrapText="1"/>
    </xf>
    <xf numFmtId="166" fontId="12" fillId="3" borderId="11" xfId="0" applyNumberFormat="1" applyFont="1" applyFill="1" applyBorder="1" applyAlignment="1">
      <alignment horizontal="left" vertical="center" wrapText="1"/>
    </xf>
    <xf numFmtId="168" fontId="3" fillId="0" borderId="0" xfId="0" applyNumberFormat="1" applyFont="1"/>
    <xf numFmtId="0" fontId="12" fillId="0" borderId="10" xfId="0" applyFont="1" applyFill="1" applyBorder="1" applyAlignment="1">
      <alignment horizontal="left" vertical="center"/>
    </xf>
    <xf numFmtId="3" fontId="12" fillId="0" borderId="25" xfId="0" applyNumberFormat="1" applyFont="1" applyFill="1" applyBorder="1" applyAlignment="1">
      <alignment horizontal="right"/>
    </xf>
    <xf numFmtId="168" fontId="12" fillId="0" borderId="25" xfId="2" applyNumberFormat="1" applyFont="1" applyFill="1" applyBorder="1" applyAlignment="1">
      <alignment horizontal="right"/>
    </xf>
    <xf numFmtId="168" fontId="12" fillId="0" borderId="1" xfId="2" applyNumberFormat="1" applyFont="1" applyFill="1" applyBorder="1" applyAlignment="1">
      <alignment horizontal="center" vertical="center"/>
    </xf>
    <xf numFmtId="3" fontId="12" fillId="0" borderId="10" xfId="0" applyNumberFormat="1" applyFont="1" applyFill="1" applyBorder="1" applyAlignment="1">
      <alignment horizontal="right"/>
    </xf>
    <xf numFmtId="168" fontId="12" fillId="0" borderId="1" xfId="2" applyNumberFormat="1" applyFont="1" applyFill="1" applyBorder="1" applyAlignment="1">
      <alignment horizontal="right"/>
    </xf>
    <xf numFmtId="3" fontId="12" fillId="0" borderId="9" xfId="0" applyNumberFormat="1" applyFont="1" applyFill="1" applyBorder="1" applyAlignment="1">
      <alignment horizontal="right"/>
    </xf>
    <xf numFmtId="168" fontId="12" fillId="0" borderId="10" xfId="2" applyNumberFormat="1" applyFont="1" applyFill="1" applyBorder="1" applyAlignment="1">
      <alignment horizontal="right"/>
    </xf>
    <xf numFmtId="168" fontId="12" fillId="0" borderId="15" xfId="2" applyNumberFormat="1" applyFont="1" applyFill="1" applyBorder="1" applyAlignment="1">
      <alignment horizontal="center" vertical="center"/>
    </xf>
    <xf numFmtId="168" fontId="12" fillId="0" borderId="10" xfId="2" applyNumberFormat="1" applyFont="1" applyFill="1" applyBorder="1" applyAlignment="1">
      <alignment horizontal="center"/>
    </xf>
    <xf numFmtId="168" fontId="12" fillId="0" borderId="10" xfId="2" applyNumberFormat="1" applyFont="1" applyFill="1" applyBorder="1" applyAlignment="1">
      <alignment horizontal="center" vertical="center"/>
    </xf>
    <xf numFmtId="168" fontId="12" fillId="0" borderId="10" xfId="2" applyNumberFormat="1" applyFont="1" applyFill="1" applyBorder="1" applyAlignment="1"/>
    <xf numFmtId="166" fontId="13" fillId="0" borderId="10" xfId="3" applyNumberFormat="1" applyFont="1" applyFill="1" applyBorder="1" applyAlignment="1">
      <alignment horizontal="right" vertical="center" wrapText="1"/>
    </xf>
    <xf numFmtId="168" fontId="12" fillId="0" borderId="1" xfId="2" applyNumberFormat="1" applyFont="1" applyFill="1" applyBorder="1" applyAlignment="1">
      <alignment vertical="center"/>
    </xf>
    <xf numFmtId="168" fontId="12" fillId="0" borderId="11" xfId="2" applyNumberFormat="1" applyFont="1" applyFill="1" applyBorder="1" applyAlignment="1">
      <alignment horizontal="center"/>
    </xf>
    <xf numFmtId="168" fontId="12" fillId="0" borderId="11" xfId="2" applyNumberFormat="1" applyFont="1" applyFill="1" applyBorder="1" applyAlignment="1"/>
    <xf numFmtId="168" fontId="12" fillId="0" borderId="25" xfId="2" applyNumberFormat="1" applyFont="1" applyFill="1" applyBorder="1" applyAlignment="1">
      <alignment horizontal="center"/>
    </xf>
    <xf numFmtId="168" fontId="12" fillId="0" borderId="5" xfId="2" applyNumberFormat="1" applyFont="1" applyFill="1" applyBorder="1" applyAlignment="1">
      <alignment horizontal="center"/>
    </xf>
    <xf numFmtId="169" fontId="12" fillId="0" borderId="1" xfId="2" applyNumberFormat="1" applyFont="1" applyFill="1" applyBorder="1" applyAlignment="1">
      <alignment horizontal="center"/>
    </xf>
    <xf numFmtId="168" fontId="12" fillId="0" borderId="15" xfId="2" applyNumberFormat="1" applyFont="1" applyFill="1" applyBorder="1" applyAlignment="1"/>
    <xf numFmtId="168" fontId="12" fillId="0" borderId="1" xfId="2" applyNumberFormat="1" applyFont="1" applyFill="1" applyBorder="1" applyAlignment="1"/>
    <xf numFmtId="3" fontId="13" fillId="4" borderId="15" xfId="3" applyNumberFormat="1" applyFont="1" applyFill="1" applyBorder="1" applyAlignment="1">
      <alignment horizontal="center"/>
    </xf>
    <xf numFmtId="166" fontId="5" fillId="5" borderId="11" xfId="3" applyNumberFormat="1" applyFont="1" applyFill="1" applyBorder="1" applyAlignment="1">
      <alignment horizontal="center" vertical="center" wrapText="1"/>
    </xf>
    <xf numFmtId="166" fontId="5" fillId="5" borderId="15" xfId="3" applyNumberFormat="1" applyFont="1" applyFill="1" applyBorder="1" applyAlignment="1">
      <alignment horizontal="center" vertical="center" wrapText="1"/>
    </xf>
    <xf numFmtId="166" fontId="5" fillId="5" borderId="8" xfId="3" applyNumberFormat="1" applyFont="1" applyFill="1" applyBorder="1" applyAlignment="1">
      <alignment horizontal="center" vertical="center" wrapText="1"/>
    </xf>
    <xf numFmtId="166" fontId="5" fillId="5" borderId="14" xfId="3" applyNumberFormat="1" applyFont="1" applyFill="1" applyBorder="1" applyAlignment="1">
      <alignment horizontal="center" vertical="center" wrapText="1"/>
    </xf>
    <xf numFmtId="166" fontId="5" fillId="5" borderId="18" xfId="3" applyNumberFormat="1" applyFont="1" applyFill="1" applyBorder="1" applyAlignment="1">
      <alignment horizontal="center" vertical="center" wrapText="1"/>
    </xf>
    <xf numFmtId="166" fontId="5" fillId="5" borderId="17" xfId="3" applyNumberFormat="1" applyFont="1" applyFill="1" applyBorder="1" applyAlignment="1">
      <alignment horizontal="center" vertical="center" wrapText="1"/>
    </xf>
    <xf numFmtId="166" fontId="5" fillId="5" borderId="20" xfId="3" applyNumberFormat="1" applyFont="1" applyFill="1" applyBorder="1" applyAlignment="1">
      <alignment horizontal="center" vertical="center" wrapText="1"/>
    </xf>
    <xf numFmtId="166" fontId="5" fillId="0" borderId="14" xfId="0" applyNumberFormat="1" applyFont="1" applyBorder="1" applyAlignment="1">
      <alignment horizontal="center" vertical="center" wrapText="1"/>
    </xf>
    <xf numFmtId="166" fontId="5" fillId="0" borderId="15" xfId="0" applyNumberFormat="1" applyFont="1" applyBorder="1" applyAlignment="1">
      <alignment horizontal="center" vertical="center" wrapText="1"/>
    </xf>
    <xf numFmtId="166" fontId="5" fillId="0" borderId="14" xfId="3" applyNumberFormat="1" applyFont="1" applyBorder="1" applyAlignment="1">
      <alignment horizontal="center" vertical="center" wrapText="1"/>
    </xf>
    <xf numFmtId="166" fontId="5" fillId="0" borderId="15" xfId="3" applyNumberFormat="1" applyFont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166" fontId="5" fillId="0" borderId="8" xfId="0" applyNumberFormat="1" applyFont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center" vertical="center" wrapText="1"/>
    </xf>
    <xf numFmtId="3" fontId="5" fillId="0" borderId="15" xfId="0" applyNumberFormat="1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166" fontId="5" fillId="0" borderId="8" xfId="3" applyNumberFormat="1" applyFont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66" fontId="10" fillId="4" borderId="20" xfId="0" applyNumberFormat="1" applyFont="1" applyFill="1" applyBorder="1" applyAlignment="1">
      <alignment horizontal="center"/>
    </xf>
    <xf numFmtId="166" fontId="10" fillId="4" borderId="23" xfId="0" applyNumberFormat="1" applyFont="1" applyFill="1" applyBorder="1" applyAlignment="1">
      <alignment horizontal="center"/>
    </xf>
    <xf numFmtId="166" fontId="10" fillId="4" borderId="4" xfId="0" applyNumberFormat="1" applyFont="1" applyFill="1" applyBorder="1" applyAlignment="1">
      <alignment horizontal="center"/>
    </xf>
    <xf numFmtId="166" fontId="5" fillId="0" borderId="19" xfId="0" applyNumberFormat="1" applyFont="1" applyBorder="1" applyAlignment="1">
      <alignment horizontal="center" vertical="center" wrapText="1"/>
    </xf>
    <xf numFmtId="166" fontId="5" fillId="0" borderId="2" xfId="0" applyNumberFormat="1" applyFont="1" applyBorder="1" applyAlignment="1">
      <alignment horizontal="center" vertical="center" wrapText="1"/>
    </xf>
    <xf numFmtId="3" fontId="5" fillId="3" borderId="14" xfId="0" applyNumberFormat="1" applyFont="1" applyFill="1" applyBorder="1" applyAlignment="1">
      <alignment horizontal="center" vertical="center" wrapText="1"/>
    </xf>
    <xf numFmtId="166" fontId="5" fillId="3" borderId="14" xfId="0" applyNumberFormat="1" applyFont="1" applyFill="1" applyBorder="1" applyAlignment="1">
      <alignment horizontal="center" vertical="center" wrapText="1"/>
    </xf>
    <xf numFmtId="166" fontId="5" fillId="3" borderId="15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6" fontId="5" fillId="0" borderId="16" xfId="0" applyNumberFormat="1" applyFont="1" applyBorder="1" applyAlignment="1">
      <alignment horizontal="center" vertical="center"/>
    </xf>
    <xf numFmtId="166" fontId="5" fillId="0" borderId="17" xfId="0" applyNumberFormat="1" applyFont="1" applyBorder="1" applyAlignment="1">
      <alignment horizontal="center" vertical="center"/>
    </xf>
    <xf numFmtId="166" fontId="5" fillId="0" borderId="11" xfId="0" applyNumberFormat="1" applyFont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3" fontId="5" fillId="0" borderId="14" xfId="2" applyNumberFormat="1" applyFont="1" applyBorder="1" applyAlignment="1">
      <alignment horizontal="center" vertical="center" wrapText="1"/>
    </xf>
    <xf numFmtId="3" fontId="5" fillId="0" borderId="15" xfId="2" applyNumberFormat="1" applyFont="1" applyBorder="1" applyAlignment="1">
      <alignment horizontal="center" vertical="center" wrapText="1"/>
    </xf>
    <xf numFmtId="166" fontId="5" fillId="0" borderId="18" xfId="0" applyNumberFormat="1" applyFont="1" applyBorder="1" applyAlignment="1">
      <alignment horizontal="center" vertical="center" wrapText="1"/>
    </xf>
    <xf numFmtId="166" fontId="5" fillId="0" borderId="17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166" fontId="12" fillId="0" borderId="11" xfId="0" applyNumberFormat="1" applyFont="1" applyBorder="1" applyAlignment="1">
      <alignment horizontal="center" vertical="center" wrapText="1"/>
    </xf>
    <xf numFmtId="166" fontId="12" fillId="0" borderId="10" xfId="0" applyNumberFormat="1" applyFont="1" applyBorder="1" applyAlignment="1">
      <alignment horizontal="center" vertical="center" wrapText="1"/>
    </xf>
    <xf numFmtId="3" fontId="12" fillId="0" borderId="11" xfId="0" applyNumberFormat="1" applyFont="1" applyBorder="1" applyAlignment="1">
      <alignment horizontal="center" vertical="center" wrapText="1"/>
    </xf>
    <xf numFmtId="3" fontId="12" fillId="0" borderId="10" xfId="0" applyNumberFormat="1" applyFont="1" applyBorder="1" applyAlignment="1">
      <alignment horizontal="center" vertical="center" wrapText="1"/>
    </xf>
    <xf numFmtId="3" fontId="12" fillId="0" borderId="15" xfId="0" applyNumberFormat="1" applyFont="1" applyBorder="1" applyAlignment="1">
      <alignment horizontal="center" vertical="center" wrapText="1"/>
    </xf>
    <xf numFmtId="3" fontId="5" fillId="2" borderId="0" xfId="3" applyNumberFormat="1" applyFont="1" applyFill="1" applyBorder="1" applyAlignment="1">
      <alignment horizontal="center"/>
    </xf>
    <xf numFmtId="168" fontId="12" fillId="0" borderId="11" xfId="2" applyNumberFormat="1" applyFont="1" applyFill="1" applyBorder="1" applyAlignment="1">
      <alignment horizontal="center" vertical="center"/>
    </xf>
    <xf numFmtId="168" fontId="12" fillId="0" borderId="15" xfId="2" applyNumberFormat="1" applyFont="1" applyFill="1" applyBorder="1" applyAlignment="1">
      <alignment horizontal="center" vertical="center"/>
    </xf>
    <xf numFmtId="168" fontId="12" fillId="0" borderId="10" xfId="2" applyNumberFormat="1" applyFont="1" applyFill="1" applyBorder="1" applyAlignment="1">
      <alignment horizontal="center" vertical="center"/>
    </xf>
    <xf numFmtId="166" fontId="13" fillId="0" borderId="11" xfId="3" applyNumberFormat="1" applyFont="1" applyFill="1" applyBorder="1" applyAlignment="1">
      <alignment horizontal="center" vertical="center" wrapText="1"/>
    </xf>
    <xf numFmtId="166" fontId="13" fillId="0" borderId="15" xfId="3" applyNumberFormat="1" applyFont="1" applyFill="1" applyBorder="1" applyAlignment="1">
      <alignment horizontal="center" vertical="center" wrapText="1"/>
    </xf>
    <xf numFmtId="166" fontId="13" fillId="0" borderId="10" xfId="3" applyNumberFormat="1" applyFont="1" applyFill="1" applyBorder="1" applyAlignment="1">
      <alignment horizontal="center" vertical="center" wrapText="1"/>
    </xf>
    <xf numFmtId="168" fontId="12" fillId="0" borderId="11" xfId="2" applyNumberFormat="1" applyFont="1" applyFill="1" applyBorder="1" applyAlignment="1">
      <alignment horizontal="right" vertical="center"/>
    </xf>
    <xf numFmtId="168" fontId="12" fillId="0" borderId="10" xfId="2" applyNumberFormat="1" applyFont="1" applyFill="1" applyBorder="1" applyAlignment="1">
      <alignment horizontal="right" vertical="center"/>
    </xf>
    <xf numFmtId="166" fontId="13" fillId="0" borderId="11" xfId="3" applyNumberFormat="1" applyFont="1" applyFill="1" applyBorder="1" applyAlignment="1">
      <alignment horizontal="right" vertical="center" wrapText="1"/>
    </xf>
    <xf numFmtId="166" fontId="13" fillId="0" borderId="10" xfId="3" applyNumberFormat="1" applyFont="1" applyFill="1" applyBorder="1" applyAlignment="1">
      <alignment horizontal="right" vertical="center" wrapText="1"/>
    </xf>
    <xf numFmtId="166" fontId="12" fillId="3" borderId="11" xfId="0" applyNumberFormat="1" applyFont="1" applyFill="1" applyBorder="1" applyAlignment="1">
      <alignment horizontal="center" vertical="center" wrapText="1"/>
    </xf>
    <xf numFmtId="166" fontId="12" fillId="3" borderId="10" xfId="0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6" fillId="0" borderId="11" xfId="5" applyFill="1" applyBorder="1" applyAlignment="1">
      <alignment horizontal="center" vertical="center"/>
    </xf>
    <xf numFmtId="0" fontId="16" fillId="0" borderId="10" xfId="5" applyFill="1" applyBorder="1" applyAlignment="1">
      <alignment horizontal="center" vertical="center"/>
    </xf>
    <xf numFmtId="166" fontId="12" fillId="0" borderId="15" xfId="0" applyNumberFormat="1" applyFont="1" applyBorder="1" applyAlignment="1">
      <alignment horizontal="center" vertical="center" wrapText="1"/>
    </xf>
    <xf numFmtId="166" fontId="12" fillId="0" borderId="11" xfId="3" applyNumberFormat="1" applyFont="1" applyBorder="1" applyAlignment="1">
      <alignment horizontal="center" vertical="center" wrapText="1"/>
    </xf>
    <xf numFmtId="166" fontId="12" fillId="0" borderId="10" xfId="3" applyNumberFormat="1" applyFont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left" vertical="center" wrapText="1"/>
    </xf>
    <xf numFmtId="0" fontId="12" fillId="3" borderId="10" xfId="0" applyFont="1" applyFill="1" applyBorder="1" applyAlignment="1">
      <alignment horizontal="left" vertical="center" wrapText="1"/>
    </xf>
    <xf numFmtId="168" fontId="12" fillId="0" borderId="11" xfId="2" applyNumberFormat="1" applyFont="1" applyBorder="1" applyAlignment="1">
      <alignment horizontal="center" vertical="center"/>
    </xf>
    <xf numFmtId="168" fontId="12" fillId="0" borderId="10" xfId="2" applyNumberFormat="1" applyFont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3" borderId="11" xfId="0" applyFont="1" applyFill="1" applyBorder="1" applyAlignment="1">
      <alignment horizontal="left" vertical="center"/>
    </xf>
    <xf numFmtId="0" fontId="12" fillId="3" borderId="10" xfId="0" applyFont="1" applyFill="1" applyBorder="1" applyAlignment="1">
      <alignment horizontal="left" vertical="center"/>
    </xf>
    <xf numFmtId="0" fontId="12" fillId="0" borderId="15" xfId="0" applyFont="1" applyFill="1" applyBorder="1" applyAlignment="1">
      <alignment horizontal="center" vertical="center"/>
    </xf>
    <xf numFmtId="0" fontId="16" fillId="0" borderId="15" xfId="5" applyFill="1" applyBorder="1" applyAlignment="1">
      <alignment horizontal="center" vertical="center"/>
    </xf>
    <xf numFmtId="168" fontId="12" fillId="0" borderId="15" xfId="2" applyNumberFormat="1" applyFont="1" applyBorder="1" applyAlignment="1">
      <alignment horizontal="center" vertical="center"/>
    </xf>
    <xf numFmtId="0" fontId="12" fillId="3" borderId="15" xfId="0" applyFont="1" applyFill="1" applyBorder="1" applyAlignment="1">
      <alignment horizontal="left" vertical="center" wrapText="1"/>
    </xf>
    <xf numFmtId="166" fontId="12" fillId="3" borderId="15" xfId="0" applyNumberFormat="1" applyFont="1" applyFill="1" applyBorder="1" applyAlignment="1">
      <alignment horizontal="center" vertical="center" wrapText="1"/>
    </xf>
    <xf numFmtId="166" fontId="12" fillId="0" borderId="15" xfId="3" applyNumberFormat="1" applyFont="1" applyBorder="1" applyAlignment="1">
      <alignment horizontal="center" vertical="center" wrapText="1"/>
    </xf>
    <xf numFmtId="168" fontId="12" fillId="0" borderId="11" xfId="2" applyNumberFormat="1" applyFont="1" applyBorder="1" applyAlignment="1">
      <alignment horizontal="center" vertical="center" wrapText="1"/>
    </xf>
    <xf numFmtId="168" fontId="12" fillId="0" borderId="15" xfId="2" applyNumberFormat="1" applyFont="1" applyBorder="1" applyAlignment="1">
      <alignment horizontal="center" vertical="center" wrapText="1"/>
    </xf>
    <xf numFmtId="168" fontId="12" fillId="0" borderId="10" xfId="2" applyNumberFormat="1" applyFont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left" vertical="center"/>
    </xf>
    <xf numFmtId="0" fontId="16" fillId="0" borderId="14" xfId="5" applyFill="1" applyBorder="1" applyAlignment="1">
      <alignment horizontal="center" vertical="center"/>
    </xf>
    <xf numFmtId="0" fontId="16" fillId="0" borderId="8" xfId="5" applyFill="1" applyBorder="1" applyAlignment="1">
      <alignment horizontal="center" vertical="center"/>
    </xf>
    <xf numFmtId="166" fontId="13" fillId="0" borderId="15" xfId="3" applyNumberFormat="1" applyFont="1" applyFill="1" applyBorder="1" applyAlignment="1">
      <alignment horizontal="right" vertical="center" wrapText="1"/>
    </xf>
    <xf numFmtId="166" fontId="13" fillId="4" borderId="20" xfId="0" applyNumberFormat="1" applyFont="1" applyFill="1" applyBorder="1" applyAlignment="1">
      <alignment horizontal="center"/>
    </xf>
    <xf numFmtId="166" fontId="13" fillId="4" borderId="23" xfId="0" applyNumberFormat="1" applyFont="1" applyFill="1" applyBorder="1" applyAlignment="1">
      <alignment horizontal="center"/>
    </xf>
    <xf numFmtId="166" fontId="13" fillId="4" borderId="4" xfId="0" applyNumberFormat="1" applyFont="1" applyFill="1" applyBorder="1" applyAlignment="1">
      <alignment horizontal="center"/>
    </xf>
    <xf numFmtId="0" fontId="17" fillId="0" borderId="11" xfId="5" applyFont="1" applyFill="1" applyBorder="1" applyAlignment="1">
      <alignment horizontal="center" vertical="center"/>
    </xf>
    <xf numFmtId="0" fontId="17" fillId="0" borderId="10" xfId="5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/>
    </xf>
    <xf numFmtId="0" fontId="12" fillId="0" borderId="10" xfId="0" applyFont="1" applyFill="1" applyBorder="1" applyAlignment="1">
      <alignment horizontal="center"/>
    </xf>
    <xf numFmtId="0" fontId="12" fillId="0" borderId="11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7" fillId="0" borderId="15" xfId="5" applyFont="1" applyFill="1" applyBorder="1" applyAlignment="1">
      <alignment horizontal="center" vertical="center"/>
    </xf>
    <xf numFmtId="168" fontId="12" fillId="0" borderId="15" xfId="2" applyNumberFormat="1" applyFont="1" applyFill="1" applyBorder="1" applyAlignment="1">
      <alignment horizontal="right" vertical="center"/>
    </xf>
    <xf numFmtId="0" fontId="12" fillId="0" borderId="15" xfId="0" applyFont="1" applyBorder="1" applyAlignment="1">
      <alignment horizontal="center" vertical="center"/>
    </xf>
    <xf numFmtId="0" fontId="12" fillId="0" borderId="15" xfId="0" applyFont="1" applyFill="1" applyBorder="1" applyAlignment="1">
      <alignment horizontal="center"/>
    </xf>
    <xf numFmtId="0" fontId="12" fillId="3" borderId="12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left" vertical="center" wrapText="1"/>
    </xf>
    <xf numFmtId="166" fontId="12" fillId="0" borderId="11" xfId="0" applyNumberFormat="1" applyFont="1" applyFill="1" applyBorder="1" applyAlignment="1">
      <alignment horizontal="left" vertical="center" wrapText="1"/>
    </xf>
    <xf numFmtId="166" fontId="12" fillId="0" borderId="15" xfId="0" applyNumberFormat="1" applyFont="1" applyFill="1" applyBorder="1" applyAlignment="1">
      <alignment horizontal="left" vertical="center" wrapText="1"/>
    </xf>
    <xf numFmtId="166" fontId="12" fillId="0" borderId="10" xfId="0" applyNumberFormat="1" applyFont="1" applyFill="1" applyBorder="1" applyAlignment="1">
      <alignment horizontal="left" vertical="center" wrapText="1"/>
    </xf>
    <xf numFmtId="0" fontId="12" fillId="0" borderId="15" xfId="0" applyFont="1" applyFill="1" applyBorder="1" applyAlignment="1">
      <alignment horizontal="left" vertical="center" wrapText="1"/>
    </xf>
    <xf numFmtId="0" fontId="12" fillId="0" borderId="15" xfId="0" applyFont="1" applyFill="1" applyBorder="1" applyAlignment="1">
      <alignment horizontal="left" vertical="center"/>
    </xf>
  </cellXfs>
  <cellStyles count="6">
    <cellStyle name="Euro" xfId="1"/>
    <cellStyle name="Hipervínculo" xfId="5" builtinId="8"/>
    <cellStyle name="Millares" xfId="2" builtinId="3"/>
    <cellStyle name="Millares [0]" xfId="3" builtinId="6"/>
    <cellStyle name="Normal" xfId="0" builtinId="0"/>
    <cellStyle name="Normal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las%20Dario%20Medina\Desktop\MB2016\PLANILLAS\Nuevo\Abril\PLANILLA%20DE%20PAGO%20DE%20CONTRATAD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ORNALEROS"/>
    </sheetNames>
    <sheetDataSet>
      <sheetData sheetId="0" refreshError="1">
        <row r="18">
          <cell r="C18" t="str">
            <v>Rosa Mabel Valdez R.</v>
          </cell>
          <cell r="D18">
            <v>4358885</v>
          </cell>
        </row>
        <row r="19">
          <cell r="D19">
            <v>4967274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muniemboscada@hotmail.com" TargetMode="External"/><Relationship Id="rId13" Type="http://schemas.openxmlformats.org/officeDocument/2006/relationships/hyperlink" Target="mailto:muniemboscada@hotmail.com" TargetMode="External"/><Relationship Id="rId3" Type="http://schemas.openxmlformats.org/officeDocument/2006/relationships/hyperlink" Target="mailto:muniemboscada@hotmail.com" TargetMode="External"/><Relationship Id="rId7" Type="http://schemas.openxmlformats.org/officeDocument/2006/relationships/hyperlink" Target="mailto:muniemboscada@hotmail.com" TargetMode="External"/><Relationship Id="rId12" Type="http://schemas.openxmlformats.org/officeDocument/2006/relationships/hyperlink" Target="mailto:muniemboscada@hotmail.com" TargetMode="External"/><Relationship Id="rId2" Type="http://schemas.openxmlformats.org/officeDocument/2006/relationships/hyperlink" Target="mailto:muniemboscada@hotmail.com" TargetMode="External"/><Relationship Id="rId16" Type="http://schemas.openxmlformats.org/officeDocument/2006/relationships/printerSettings" Target="../printerSettings/printerSettings2.bin"/><Relationship Id="rId1" Type="http://schemas.openxmlformats.org/officeDocument/2006/relationships/hyperlink" Target="mailto:muniemboscada@hotmail.com" TargetMode="External"/><Relationship Id="rId6" Type="http://schemas.openxmlformats.org/officeDocument/2006/relationships/hyperlink" Target="mailto:muniemboscada@hotmail.com" TargetMode="External"/><Relationship Id="rId11" Type="http://schemas.openxmlformats.org/officeDocument/2006/relationships/hyperlink" Target="mailto:muniemboscada@hotmail.com" TargetMode="External"/><Relationship Id="rId5" Type="http://schemas.openxmlformats.org/officeDocument/2006/relationships/hyperlink" Target="mailto:muniemboscada@hotmail.com" TargetMode="External"/><Relationship Id="rId15" Type="http://schemas.openxmlformats.org/officeDocument/2006/relationships/hyperlink" Target="mailto:muniemboscada@hotmail.com" TargetMode="External"/><Relationship Id="rId10" Type="http://schemas.openxmlformats.org/officeDocument/2006/relationships/hyperlink" Target="mailto:muniemboscada@hotmail.com" TargetMode="External"/><Relationship Id="rId4" Type="http://schemas.openxmlformats.org/officeDocument/2006/relationships/hyperlink" Target="mailto:muniemboscada@hotmail.com" TargetMode="External"/><Relationship Id="rId9" Type="http://schemas.openxmlformats.org/officeDocument/2006/relationships/hyperlink" Target="mailto:muniemboscada@hotmail.com" TargetMode="External"/><Relationship Id="rId14" Type="http://schemas.openxmlformats.org/officeDocument/2006/relationships/hyperlink" Target="mailto:muniemboscad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A111"/>
  <sheetViews>
    <sheetView zoomScale="78" zoomScaleNormal="78" zoomScaleSheetLayoutView="70" workbookViewId="0">
      <selection activeCell="A4" sqref="A4:F7"/>
    </sheetView>
  </sheetViews>
  <sheetFormatPr baseColWidth="10" defaultRowHeight="12.75" x14ac:dyDescent="0.2"/>
  <cols>
    <col min="1" max="1" width="9.5703125" customWidth="1"/>
    <col min="2" max="2" width="9.7109375" customWidth="1"/>
    <col min="3" max="3" width="13" customWidth="1"/>
    <col min="4" max="4" width="44.28515625" style="1" customWidth="1"/>
    <col min="5" max="5" width="16.28515625" style="1" customWidth="1"/>
    <col min="6" max="6" width="39.85546875" style="1" customWidth="1"/>
    <col min="7" max="7" width="17.7109375" style="3" customWidth="1"/>
    <col min="8" max="8" width="16.140625" style="2" customWidth="1"/>
    <col min="9" max="9" width="21" style="2" customWidth="1"/>
    <col min="10" max="10" width="16.140625" style="2" customWidth="1"/>
    <col min="11" max="11" width="16.28515625" style="2" customWidth="1"/>
    <col min="12" max="12" width="16" style="2" customWidth="1"/>
    <col min="13" max="13" width="16.28515625" style="2" customWidth="1"/>
    <col min="14" max="14" width="15.85546875" style="2" customWidth="1"/>
    <col min="15" max="15" width="16.28515625" customWidth="1"/>
    <col min="16" max="16" width="16.85546875" customWidth="1"/>
    <col min="17" max="18" width="16.5703125" customWidth="1"/>
    <col min="19" max="20" width="18" customWidth="1"/>
    <col min="21" max="21" width="24.5703125" customWidth="1"/>
    <col min="25" max="25" width="14.85546875" bestFit="1" customWidth="1"/>
    <col min="26" max="26" width="14.140625" bestFit="1" customWidth="1"/>
  </cols>
  <sheetData>
    <row r="1" spans="1:27" ht="25.5" customHeight="1" x14ac:dyDescent="0.35">
      <c r="A1" s="244" t="s">
        <v>24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4"/>
      <c r="S1" s="25"/>
      <c r="T1" s="25"/>
      <c r="U1" s="36"/>
    </row>
    <row r="2" spans="1:27" ht="30.75" customHeight="1" x14ac:dyDescent="0.35">
      <c r="A2" s="244" t="s">
        <v>28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4"/>
      <c r="S2" s="25"/>
      <c r="T2" s="25"/>
      <c r="U2" s="37"/>
    </row>
    <row r="3" spans="1:27" s="30" customFormat="1" ht="44.25" customHeight="1" x14ac:dyDescent="0.2">
      <c r="A3" s="27" t="s">
        <v>15</v>
      </c>
      <c r="B3" s="27" t="s">
        <v>12</v>
      </c>
      <c r="C3" s="27" t="s">
        <v>13</v>
      </c>
      <c r="D3" s="27" t="s">
        <v>14</v>
      </c>
      <c r="E3" s="28" t="s">
        <v>17</v>
      </c>
      <c r="F3" s="28" t="s">
        <v>18</v>
      </c>
      <c r="G3" s="29" t="s">
        <v>0</v>
      </c>
      <c r="H3" s="29" t="s">
        <v>1</v>
      </c>
      <c r="I3" s="29" t="s">
        <v>2</v>
      </c>
      <c r="J3" s="29" t="s">
        <v>3</v>
      </c>
      <c r="K3" s="29" t="s">
        <v>4</v>
      </c>
      <c r="L3" s="29" t="s">
        <v>5</v>
      </c>
      <c r="M3" s="29" t="s">
        <v>6</v>
      </c>
      <c r="N3" s="29" t="s">
        <v>7</v>
      </c>
      <c r="O3" s="34" t="s">
        <v>8</v>
      </c>
      <c r="P3" s="29" t="s">
        <v>9</v>
      </c>
      <c r="Q3" s="29" t="s">
        <v>10</v>
      </c>
      <c r="R3" s="29" t="s">
        <v>11</v>
      </c>
      <c r="S3" s="28" t="s">
        <v>25</v>
      </c>
      <c r="T3" s="28" t="s">
        <v>26</v>
      </c>
      <c r="U3" s="28" t="s">
        <v>23</v>
      </c>
    </row>
    <row r="4" spans="1:27" s="5" customFormat="1" ht="21.95" customHeight="1" x14ac:dyDescent="0.2">
      <c r="A4" s="245">
        <v>1</v>
      </c>
      <c r="B4" s="247">
        <v>0</v>
      </c>
      <c r="C4" s="247">
        <v>2232104</v>
      </c>
      <c r="D4" s="248" t="s">
        <v>29</v>
      </c>
      <c r="E4" s="17">
        <v>111</v>
      </c>
      <c r="F4" s="38" t="s">
        <v>19</v>
      </c>
      <c r="G4" s="43">
        <v>5000000</v>
      </c>
      <c r="H4" s="43">
        <v>5000000</v>
      </c>
      <c r="I4" s="43">
        <v>5000000</v>
      </c>
      <c r="J4" s="43">
        <v>5000000</v>
      </c>
      <c r="K4" s="43">
        <v>5000000</v>
      </c>
      <c r="L4" s="43">
        <v>5000000</v>
      </c>
      <c r="M4" s="43">
        <v>5000000</v>
      </c>
      <c r="N4" s="43">
        <v>5000000</v>
      </c>
      <c r="O4" s="43">
        <v>5000000</v>
      </c>
      <c r="P4" s="43">
        <v>5000000</v>
      </c>
      <c r="Q4" s="43">
        <v>5000000</v>
      </c>
      <c r="R4" s="43">
        <v>5000000</v>
      </c>
      <c r="S4" s="44">
        <f>SUM(G4:R4)</f>
        <v>60000000</v>
      </c>
      <c r="T4" s="44">
        <f>S4/12</f>
        <v>5000000</v>
      </c>
      <c r="U4" s="215">
        <f>SUM(S4:T7)</f>
        <v>104637000</v>
      </c>
      <c r="W4" s="31"/>
      <c r="Y4" s="33"/>
    </row>
    <row r="5" spans="1:27" s="5" customFormat="1" ht="21.95" customHeight="1" x14ac:dyDescent="0.2">
      <c r="A5" s="246"/>
      <c r="B5" s="223"/>
      <c r="C5" s="223"/>
      <c r="D5" s="227"/>
      <c r="E5" s="35">
        <v>113</v>
      </c>
      <c r="F5" s="26" t="s">
        <v>20</v>
      </c>
      <c r="G5" s="43">
        <v>1000000</v>
      </c>
      <c r="H5" s="43">
        <v>1000000</v>
      </c>
      <c r="I5" s="43">
        <v>1000000</v>
      </c>
      <c r="J5" s="43">
        <v>1000000</v>
      </c>
      <c r="K5" s="43">
        <v>1000000</v>
      </c>
      <c r="L5" s="43">
        <v>1000000</v>
      </c>
      <c r="M5" s="43">
        <v>1000000</v>
      </c>
      <c r="N5" s="43">
        <v>1000000</v>
      </c>
      <c r="O5" s="43">
        <v>1000000</v>
      </c>
      <c r="P5" s="43">
        <v>1000000</v>
      </c>
      <c r="Q5" s="43">
        <v>1000000</v>
      </c>
      <c r="R5" s="43">
        <v>1000000</v>
      </c>
      <c r="S5" s="44">
        <f t="shared" ref="S5:S10" si="0">SUM(G5:R5)</f>
        <v>12000000</v>
      </c>
      <c r="T5" s="44">
        <f t="shared" ref="T5:T33" si="1">S5/12</f>
        <v>1000000</v>
      </c>
      <c r="U5" s="216"/>
      <c r="W5" s="31"/>
      <c r="Y5" s="33"/>
      <c r="AA5" s="31"/>
    </row>
    <row r="6" spans="1:27" s="5" customFormat="1" ht="21.95" customHeight="1" x14ac:dyDescent="0.2">
      <c r="A6" s="246"/>
      <c r="B6" s="223"/>
      <c r="C6" s="223"/>
      <c r="D6" s="227"/>
      <c r="E6" s="17">
        <v>133</v>
      </c>
      <c r="F6" s="38" t="s">
        <v>22</v>
      </c>
      <c r="G6" s="43">
        <v>2000000</v>
      </c>
      <c r="H6" s="43">
        <v>2000000</v>
      </c>
      <c r="I6" s="43">
        <v>2000000</v>
      </c>
      <c r="J6" s="43">
        <v>2000000</v>
      </c>
      <c r="K6" s="43">
        <v>2000000</v>
      </c>
      <c r="L6" s="43">
        <v>2000000</v>
      </c>
      <c r="M6" s="43">
        <v>2000000</v>
      </c>
      <c r="N6" s="43">
        <v>2000000</v>
      </c>
      <c r="O6" s="43">
        <v>2000000</v>
      </c>
      <c r="P6" s="43">
        <v>2000000</v>
      </c>
      <c r="Q6" s="43">
        <v>2000000</v>
      </c>
      <c r="R6" s="43">
        <v>2000000</v>
      </c>
      <c r="S6" s="44">
        <f t="shared" si="0"/>
        <v>24000000</v>
      </c>
      <c r="T6" s="44">
        <f t="shared" si="1"/>
        <v>2000000</v>
      </c>
      <c r="U6" s="216"/>
      <c r="W6" s="31"/>
    </row>
    <row r="7" spans="1:27" s="5" customFormat="1" ht="21.95" customHeight="1" thickBot="1" x14ac:dyDescent="0.25">
      <c r="A7" s="246"/>
      <c r="B7" s="223"/>
      <c r="C7" s="223"/>
      <c r="D7" s="227"/>
      <c r="E7" s="32">
        <v>232</v>
      </c>
      <c r="F7" s="39" t="s">
        <v>21</v>
      </c>
      <c r="G7" s="45">
        <v>232000</v>
      </c>
      <c r="H7" s="46">
        <v>0</v>
      </c>
      <c r="I7" s="45">
        <v>0</v>
      </c>
      <c r="J7" s="46">
        <v>0</v>
      </c>
      <c r="K7" s="46">
        <v>0</v>
      </c>
      <c r="L7" s="46">
        <v>405000</v>
      </c>
      <c r="M7" s="46">
        <v>0</v>
      </c>
      <c r="N7" s="46">
        <v>0</v>
      </c>
      <c r="O7" s="46">
        <v>0</v>
      </c>
      <c r="P7" s="46">
        <v>0</v>
      </c>
      <c r="Q7" s="47">
        <v>0</v>
      </c>
      <c r="R7" s="48">
        <v>0</v>
      </c>
      <c r="S7" s="49">
        <f t="shared" si="0"/>
        <v>637000</v>
      </c>
      <c r="T7" s="49">
        <v>0</v>
      </c>
      <c r="U7" s="217"/>
      <c r="W7" s="31"/>
      <c r="Y7" s="33"/>
    </row>
    <row r="8" spans="1:27" s="5" customFormat="1" ht="21.75" customHeight="1" x14ac:dyDescent="0.2">
      <c r="A8" s="251">
        <v>2</v>
      </c>
      <c r="B8" s="224">
        <v>0</v>
      </c>
      <c r="C8" s="224">
        <v>1332518</v>
      </c>
      <c r="D8" s="226" t="s">
        <v>30</v>
      </c>
      <c r="E8" s="24">
        <v>111</v>
      </c>
      <c r="F8" s="40" t="s">
        <v>19</v>
      </c>
      <c r="G8" s="50">
        <v>1800000</v>
      </c>
      <c r="H8" s="50">
        <v>1800000</v>
      </c>
      <c r="I8" s="50">
        <v>1800000</v>
      </c>
      <c r="J8" s="50">
        <v>1800000</v>
      </c>
      <c r="K8" s="50">
        <v>1800000</v>
      </c>
      <c r="L8" s="50">
        <v>1800000</v>
      </c>
      <c r="M8" s="50">
        <v>1800000</v>
      </c>
      <c r="N8" s="50">
        <v>1800000</v>
      </c>
      <c r="O8" s="50">
        <v>1800000</v>
      </c>
      <c r="P8" s="50">
        <v>1800000</v>
      </c>
      <c r="Q8" s="50">
        <v>1800000</v>
      </c>
      <c r="R8" s="50">
        <v>1800000</v>
      </c>
      <c r="S8" s="51">
        <f t="shared" si="0"/>
        <v>21600000</v>
      </c>
      <c r="T8" s="51">
        <f t="shared" si="1"/>
        <v>1800000</v>
      </c>
      <c r="U8" s="218">
        <f>SUM(S8:T10)</f>
        <v>45500000</v>
      </c>
      <c r="W8" s="31"/>
    </row>
    <row r="9" spans="1:27" s="5" customFormat="1" ht="21.95" customHeight="1" x14ac:dyDescent="0.2">
      <c r="A9" s="252"/>
      <c r="B9" s="225"/>
      <c r="C9" s="225"/>
      <c r="D9" s="227"/>
      <c r="E9" s="17">
        <v>133</v>
      </c>
      <c r="F9" s="38" t="s">
        <v>22</v>
      </c>
      <c r="G9" s="43">
        <v>1700000</v>
      </c>
      <c r="H9" s="43">
        <v>1700000</v>
      </c>
      <c r="I9" s="43">
        <v>1700000</v>
      </c>
      <c r="J9" s="43">
        <v>1700000</v>
      </c>
      <c r="K9" s="43">
        <v>1700000</v>
      </c>
      <c r="L9" s="43">
        <v>1700000</v>
      </c>
      <c r="M9" s="43">
        <v>1700000</v>
      </c>
      <c r="N9" s="43">
        <v>1700000</v>
      </c>
      <c r="O9" s="43">
        <v>1700000</v>
      </c>
      <c r="P9" s="43">
        <v>1700000</v>
      </c>
      <c r="Q9" s="43">
        <v>1700000</v>
      </c>
      <c r="R9" s="43">
        <v>1700000</v>
      </c>
      <c r="S9" s="51">
        <f t="shared" si="0"/>
        <v>20400000</v>
      </c>
      <c r="T9" s="44">
        <f t="shared" si="1"/>
        <v>1700000</v>
      </c>
      <c r="U9" s="216"/>
      <c r="W9" s="31"/>
    </row>
    <row r="10" spans="1:27" s="5" customFormat="1" ht="21.95" customHeight="1" thickBot="1" x14ac:dyDescent="0.25">
      <c r="A10" s="252"/>
      <c r="B10" s="225"/>
      <c r="C10" s="225"/>
      <c r="D10" s="227"/>
      <c r="E10" s="23">
        <v>232</v>
      </c>
      <c r="F10" s="41" t="s">
        <v>21</v>
      </c>
      <c r="G10" s="45"/>
      <c r="H10" s="76"/>
      <c r="I10" s="76"/>
      <c r="J10" s="76"/>
      <c r="K10" s="76"/>
      <c r="L10" s="76"/>
      <c r="M10" s="76"/>
      <c r="N10" s="81"/>
      <c r="O10" s="81"/>
      <c r="P10" s="81"/>
      <c r="Q10" s="81"/>
      <c r="R10" s="82"/>
      <c r="S10" s="60">
        <f t="shared" si="0"/>
        <v>0</v>
      </c>
      <c r="T10" s="60">
        <v>0</v>
      </c>
      <c r="U10" s="217"/>
      <c r="W10" s="31"/>
    </row>
    <row r="11" spans="1:27" s="108" customFormat="1" ht="21.95" customHeight="1" thickBot="1" x14ac:dyDescent="0.25">
      <c r="A11" s="74">
        <v>3</v>
      </c>
      <c r="B11" s="75">
        <v>0</v>
      </c>
      <c r="C11" s="75">
        <v>5098166</v>
      </c>
      <c r="D11" s="107" t="s">
        <v>31</v>
      </c>
      <c r="E11" s="102">
        <v>111</v>
      </c>
      <c r="F11" s="42" t="s">
        <v>19</v>
      </c>
      <c r="G11" s="97">
        <v>928530</v>
      </c>
      <c r="H11" s="97">
        <v>928530</v>
      </c>
      <c r="I11" s="97">
        <v>928530</v>
      </c>
      <c r="J11" s="97">
        <v>928530</v>
      </c>
      <c r="K11" s="97">
        <v>928530</v>
      </c>
      <c r="L11" s="97">
        <v>928530</v>
      </c>
      <c r="M11" s="97">
        <v>928530</v>
      </c>
      <c r="N11" s="97">
        <v>928530</v>
      </c>
      <c r="O11" s="97">
        <v>928530</v>
      </c>
      <c r="P11" s="97">
        <v>928530</v>
      </c>
      <c r="Q11" s="97">
        <v>928530</v>
      </c>
      <c r="R11" s="97">
        <v>928530</v>
      </c>
      <c r="S11" s="49">
        <f>SUM(G11:R11)</f>
        <v>11142360</v>
      </c>
      <c r="T11" s="49">
        <f t="shared" si="1"/>
        <v>928530</v>
      </c>
      <c r="U11" s="106">
        <f>SUM(S11:T11)</f>
        <v>12070890</v>
      </c>
      <c r="V11" s="98"/>
      <c r="W11" s="99"/>
      <c r="Y11" s="109"/>
    </row>
    <row r="12" spans="1:27" s="98" customFormat="1" ht="21.95" customHeight="1" thickBot="1" x14ac:dyDescent="0.25">
      <c r="A12" s="69">
        <v>4</v>
      </c>
      <c r="B12" s="72">
        <v>0</v>
      </c>
      <c r="C12" s="64">
        <v>4356212</v>
      </c>
      <c r="D12" s="73" t="s">
        <v>32</v>
      </c>
      <c r="E12" s="19">
        <v>111</v>
      </c>
      <c r="F12" s="42" t="s">
        <v>19</v>
      </c>
      <c r="G12" s="83">
        <v>1080000</v>
      </c>
      <c r="H12" s="83">
        <v>1080000</v>
      </c>
      <c r="I12" s="83">
        <v>1080000</v>
      </c>
      <c r="J12" s="83">
        <v>1080000</v>
      </c>
      <c r="K12" s="83">
        <v>1080000</v>
      </c>
      <c r="L12" s="83">
        <v>1080000</v>
      </c>
      <c r="M12" s="83">
        <v>1080000</v>
      </c>
      <c r="N12" s="83">
        <v>1080000</v>
      </c>
      <c r="O12" s="83">
        <v>1080000</v>
      </c>
      <c r="P12" s="83">
        <v>1080000</v>
      </c>
      <c r="Q12" s="83">
        <v>1080000</v>
      </c>
      <c r="R12" s="83">
        <v>1080000</v>
      </c>
      <c r="S12" s="54">
        <f>SUM(G12:R12)</f>
        <v>12960000</v>
      </c>
      <c r="T12" s="54">
        <f t="shared" si="1"/>
        <v>1080000</v>
      </c>
      <c r="U12" s="104">
        <f>SUM(S12:T12)</f>
        <v>14040000</v>
      </c>
      <c r="W12" s="99"/>
    </row>
    <row r="13" spans="1:27" s="98" customFormat="1" ht="21.95" customHeight="1" thickBot="1" x14ac:dyDescent="0.25">
      <c r="A13" s="79">
        <v>5</v>
      </c>
      <c r="B13" s="79">
        <v>0</v>
      </c>
      <c r="C13" s="84">
        <v>3790596</v>
      </c>
      <c r="D13" s="85" t="s">
        <v>33</v>
      </c>
      <c r="E13" s="86">
        <v>111</v>
      </c>
      <c r="F13" s="87" t="s">
        <v>19</v>
      </c>
      <c r="G13" s="88">
        <v>990000</v>
      </c>
      <c r="H13" s="88">
        <v>990000</v>
      </c>
      <c r="I13" s="88">
        <v>990000</v>
      </c>
      <c r="J13" s="88">
        <v>990000</v>
      </c>
      <c r="K13" s="88">
        <v>990000</v>
      </c>
      <c r="L13" s="88">
        <v>990000</v>
      </c>
      <c r="M13" s="88">
        <v>990000</v>
      </c>
      <c r="N13" s="88">
        <v>990000</v>
      </c>
      <c r="O13" s="88">
        <v>990000</v>
      </c>
      <c r="P13" s="88">
        <v>990000</v>
      </c>
      <c r="Q13" s="88">
        <v>990000</v>
      </c>
      <c r="R13" s="88">
        <v>990000</v>
      </c>
      <c r="S13" s="89">
        <f>SUM(G13:R13)</f>
        <v>11880000</v>
      </c>
      <c r="T13" s="89">
        <f t="shared" si="1"/>
        <v>990000</v>
      </c>
      <c r="U13" s="103">
        <f>SUM(S13:T13)</f>
        <v>12870000</v>
      </c>
      <c r="W13" s="99"/>
    </row>
    <row r="14" spans="1:27" s="98" customFormat="1" ht="21.95" customHeight="1" x14ac:dyDescent="0.2">
      <c r="A14" s="222">
        <v>6</v>
      </c>
      <c r="B14" s="222">
        <v>0</v>
      </c>
      <c r="C14" s="249">
        <v>733320</v>
      </c>
      <c r="D14" s="226" t="s">
        <v>34</v>
      </c>
      <c r="E14" s="20">
        <v>112</v>
      </c>
      <c r="F14" s="26" t="s">
        <v>87</v>
      </c>
      <c r="G14" s="52">
        <v>1350000</v>
      </c>
      <c r="H14" s="52">
        <v>1350000</v>
      </c>
      <c r="I14" s="52">
        <v>1350000</v>
      </c>
      <c r="J14" s="52">
        <v>1350000</v>
      </c>
      <c r="K14" s="52">
        <v>1350000</v>
      </c>
      <c r="L14" s="52">
        <v>1350000</v>
      </c>
      <c r="M14" s="52">
        <v>1350000</v>
      </c>
      <c r="N14" s="52">
        <v>1350000</v>
      </c>
      <c r="O14" s="52">
        <v>1350000</v>
      </c>
      <c r="P14" s="52">
        <v>1350000</v>
      </c>
      <c r="Q14" s="52">
        <v>1350000</v>
      </c>
      <c r="R14" s="52">
        <v>1350000</v>
      </c>
      <c r="S14" s="51">
        <f t="shared" ref="S14:S19" si="2">SUM(G14:R14)</f>
        <v>16200000</v>
      </c>
      <c r="T14" s="51">
        <f t="shared" si="1"/>
        <v>1350000</v>
      </c>
      <c r="U14" s="219">
        <f>SUM(S14:T15)</f>
        <v>20800000</v>
      </c>
      <c r="W14" s="99"/>
    </row>
    <row r="15" spans="1:27" s="98" customFormat="1" ht="21.95" customHeight="1" thickBot="1" x14ac:dyDescent="0.25">
      <c r="A15" s="228"/>
      <c r="B15" s="223"/>
      <c r="C15" s="250"/>
      <c r="D15" s="227"/>
      <c r="E15" s="19">
        <v>113</v>
      </c>
      <c r="F15" s="42" t="s">
        <v>20</v>
      </c>
      <c r="G15" s="45">
        <v>250000</v>
      </c>
      <c r="H15" s="45">
        <v>250000</v>
      </c>
      <c r="I15" s="45">
        <v>250000</v>
      </c>
      <c r="J15" s="45">
        <v>250000</v>
      </c>
      <c r="K15" s="45">
        <v>250000</v>
      </c>
      <c r="L15" s="45">
        <v>250000</v>
      </c>
      <c r="M15" s="45">
        <v>250000</v>
      </c>
      <c r="N15" s="45">
        <v>250000</v>
      </c>
      <c r="O15" s="45">
        <v>250000</v>
      </c>
      <c r="P15" s="45">
        <v>250000</v>
      </c>
      <c r="Q15" s="45">
        <v>250000</v>
      </c>
      <c r="R15" s="45">
        <v>250000</v>
      </c>
      <c r="S15" s="54">
        <f t="shared" si="2"/>
        <v>3000000</v>
      </c>
      <c r="T15" s="49">
        <f t="shared" si="1"/>
        <v>250000</v>
      </c>
      <c r="U15" s="220"/>
      <c r="W15" s="99"/>
    </row>
    <row r="16" spans="1:27" s="98" customFormat="1" ht="21.95" customHeight="1" x14ac:dyDescent="0.2">
      <c r="A16" s="223">
        <v>7</v>
      </c>
      <c r="B16" s="239">
        <v>0</v>
      </c>
      <c r="C16" s="224">
        <v>1872272</v>
      </c>
      <c r="D16" s="226" t="s">
        <v>35</v>
      </c>
      <c r="E16" s="20">
        <v>112</v>
      </c>
      <c r="F16" s="26" t="s">
        <v>87</v>
      </c>
      <c r="G16" s="52">
        <v>1350000</v>
      </c>
      <c r="H16" s="52">
        <v>1350000</v>
      </c>
      <c r="I16" s="52">
        <v>1350000</v>
      </c>
      <c r="J16" s="52">
        <v>1350000</v>
      </c>
      <c r="K16" s="52">
        <v>1350000</v>
      </c>
      <c r="L16" s="52">
        <v>1350000</v>
      </c>
      <c r="M16" s="52">
        <v>1350000</v>
      </c>
      <c r="N16" s="52">
        <v>1350000</v>
      </c>
      <c r="O16" s="52">
        <v>1350000</v>
      </c>
      <c r="P16" s="52">
        <v>1350000</v>
      </c>
      <c r="Q16" s="52">
        <v>1350000</v>
      </c>
      <c r="R16" s="52">
        <v>1350000</v>
      </c>
      <c r="S16" s="51">
        <f t="shared" si="2"/>
        <v>16200000</v>
      </c>
      <c r="T16" s="51">
        <f t="shared" si="1"/>
        <v>1350000</v>
      </c>
      <c r="U16" s="219">
        <f>SUM(S16:T17)</f>
        <v>20800000</v>
      </c>
      <c r="W16" s="99"/>
    </row>
    <row r="17" spans="1:23" s="98" customFormat="1" ht="21.95" customHeight="1" thickBot="1" x14ac:dyDescent="0.25">
      <c r="A17" s="223"/>
      <c r="B17" s="240"/>
      <c r="C17" s="225"/>
      <c r="D17" s="227"/>
      <c r="E17" s="19">
        <v>113</v>
      </c>
      <c r="F17" s="42" t="s">
        <v>20</v>
      </c>
      <c r="G17" s="45">
        <v>250000</v>
      </c>
      <c r="H17" s="45">
        <v>250000</v>
      </c>
      <c r="I17" s="45">
        <v>250000</v>
      </c>
      <c r="J17" s="45">
        <v>250000</v>
      </c>
      <c r="K17" s="45">
        <v>250000</v>
      </c>
      <c r="L17" s="45">
        <v>250000</v>
      </c>
      <c r="M17" s="45">
        <v>250000</v>
      </c>
      <c r="N17" s="45">
        <v>250000</v>
      </c>
      <c r="O17" s="45">
        <v>250000</v>
      </c>
      <c r="P17" s="45">
        <v>250000</v>
      </c>
      <c r="Q17" s="45">
        <v>250000</v>
      </c>
      <c r="R17" s="45">
        <v>250000</v>
      </c>
      <c r="S17" s="54">
        <f t="shared" si="2"/>
        <v>3000000</v>
      </c>
      <c r="T17" s="49">
        <f t="shared" si="1"/>
        <v>250000</v>
      </c>
      <c r="U17" s="220"/>
      <c r="W17" s="99"/>
    </row>
    <row r="18" spans="1:23" s="98" customFormat="1" ht="21.95" customHeight="1" x14ac:dyDescent="0.2">
      <c r="A18" s="222">
        <v>8</v>
      </c>
      <c r="B18" s="222">
        <v>0</v>
      </c>
      <c r="C18" s="224">
        <v>2984549</v>
      </c>
      <c r="D18" s="226" t="s">
        <v>36</v>
      </c>
      <c r="E18" s="20">
        <v>112</v>
      </c>
      <c r="F18" s="26" t="s">
        <v>87</v>
      </c>
      <c r="G18" s="52">
        <v>1350000</v>
      </c>
      <c r="H18" s="52">
        <v>1350000</v>
      </c>
      <c r="I18" s="52">
        <v>1350000</v>
      </c>
      <c r="J18" s="52">
        <v>1350000</v>
      </c>
      <c r="K18" s="52">
        <v>1350000</v>
      </c>
      <c r="L18" s="52">
        <v>1350000</v>
      </c>
      <c r="M18" s="52">
        <v>1350000</v>
      </c>
      <c r="N18" s="52">
        <v>1350000</v>
      </c>
      <c r="O18" s="52">
        <v>1350000</v>
      </c>
      <c r="P18" s="52">
        <v>1350000</v>
      </c>
      <c r="Q18" s="52">
        <v>1350000</v>
      </c>
      <c r="R18" s="52">
        <v>1350000</v>
      </c>
      <c r="S18" s="51">
        <f t="shared" si="2"/>
        <v>16200000</v>
      </c>
      <c r="T18" s="51">
        <f t="shared" si="1"/>
        <v>1350000</v>
      </c>
      <c r="U18" s="219">
        <f>SUM(S18:T19)</f>
        <v>20800000</v>
      </c>
      <c r="W18" s="99"/>
    </row>
    <row r="19" spans="1:23" s="98" customFormat="1" ht="21.95" customHeight="1" thickBot="1" x14ac:dyDescent="0.25">
      <c r="A19" s="223"/>
      <c r="B19" s="223"/>
      <c r="C19" s="225"/>
      <c r="D19" s="227"/>
      <c r="E19" s="19">
        <v>113</v>
      </c>
      <c r="F19" s="42" t="s">
        <v>20</v>
      </c>
      <c r="G19" s="45">
        <v>250000</v>
      </c>
      <c r="H19" s="45">
        <v>250000</v>
      </c>
      <c r="I19" s="45">
        <v>250000</v>
      </c>
      <c r="J19" s="45">
        <v>250000</v>
      </c>
      <c r="K19" s="45">
        <v>250000</v>
      </c>
      <c r="L19" s="45">
        <v>250000</v>
      </c>
      <c r="M19" s="45">
        <v>250000</v>
      </c>
      <c r="N19" s="45">
        <v>250000</v>
      </c>
      <c r="O19" s="45">
        <v>250000</v>
      </c>
      <c r="P19" s="45">
        <v>250000</v>
      </c>
      <c r="Q19" s="45">
        <v>250000</v>
      </c>
      <c r="R19" s="45">
        <v>250000</v>
      </c>
      <c r="S19" s="54">
        <f t="shared" si="2"/>
        <v>3000000</v>
      </c>
      <c r="T19" s="54">
        <f t="shared" si="1"/>
        <v>250000</v>
      </c>
      <c r="U19" s="220"/>
      <c r="W19" s="99"/>
    </row>
    <row r="20" spans="1:23" s="98" customFormat="1" ht="21.95" customHeight="1" x14ac:dyDescent="0.2">
      <c r="A20" s="222">
        <v>9</v>
      </c>
      <c r="B20" s="222">
        <v>0</v>
      </c>
      <c r="C20" s="224">
        <v>3469816</v>
      </c>
      <c r="D20" s="226" t="s">
        <v>37</v>
      </c>
      <c r="E20" s="20">
        <v>112</v>
      </c>
      <c r="F20" s="26" t="s">
        <v>87</v>
      </c>
      <c r="G20" s="52">
        <v>1350000</v>
      </c>
      <c r="H20" s="52">
        <v>1350000</v>
      </c>
      <c r="I20" s="52">
        <v>1350000</v>
      </c>
      <c r="J20" s="52">
        <v>1350000</v>
      </c>
      <c r="K20" s="52">
        <v>1350000</v>
      </c>
      <c r="L20" s="52">
        <v>1350000</v>
      </c>
      <c r="M20" s="52">
        <v>1350000</v>
      </c>
      <c r="N20" s="52">
        <v>1350000</v>
      </c>
      <c r="O20" s="52">
        <v>1350000</v>
      </c>
      <c r="P20" s="52">
        <v>1350000</v>
      </c>
      <c r="Q20" s="52">
        <v>1350000</v>
      </c>
      <c r="R20" s="52">
        <v>1350000</v>
      </c>
      <c r="S20" s="51">
        <f>SUM(G20:R20)</f>
        <v>16200000</v>
      </c>
      <c r="T20" s="51">
        <f t="shared" si="1"/>
        <v>1350000</v>
      </c>
      <c r="U20" s="219">
        <f>SUM(S20:T21)</f>
        <v>20800000</v>
      </c>
      <c r="W20" s="99"/>
    </row>
    <row r="21" spans="1:23" s="98" customFormat="1" ht="21.95" customHeight="1" thickBot="1" x14ac:dyDescent="0.25">
      <c r="A21" s="223"/>
      <c r="B21" s="223"/>
      <c r="C21" s="225"/>
      <c r="D21" s="227"/>
      <c r="E21" s="19">
        <v>113</v>
      </c>
      <c r="F21" s="42" t="s">
        <v>20</v>
      </c>
      <c r="G21" s="45">
        <v>250000</v>
      </c>
      <c r="H21" s="45">
        <v>250000</v>
      </c>
      <c r="I21" s="45">
        <v>250000</v>
      </c>
      <c r="J21" s="45">
        <v>250000</v>
      </c>
      <c r="K21" s="45">
        <v>250000</v>
      </c>
      <c r="L21" s="45">
        <v>250000</v>
      </c>
      <c r="M21" s="45">
        <v>250000</v>
      </c>
      <c r="N21" s="45">
        <v>250000</v>
      </c>
      <c r="O21" s="45">
        <v>250000</v>
      </c>
      <c r="P21" s="45">
        <v>250000</v>
      </c>
      <c r="Q21" s="45">
        <v>250000</v>
      </c>
      <c r="R21" s="45">
        <v>250000</v>
      </c>
      <c r="S21" s="54">
        <f>SUM(G21:R21)</f>
        <v>3000000</v>
      </c>
      <c r="T21" s="49">
        <f t="shared" si="1"/>
        <v>250000</v>
      </c>
      <c r="U21" s="220"/>
      <c r="W21" s="99"/>
    </row>
    <row r="22" spans="1:23" s="98" customFormat="1" ht="21.95" customHeight="1" x14ac:dyDescent="0.2">
      <c r="A22" s="222">
        <v>10</v>
      </c>
      <c r="B22" s="222">
        <v>0</v>
      </c>
      <c r="C22" s="222">
        <v>2232174</v>
      </c>
      <c r="D22" s="226" t="s">
        <v>38</v>
      </c>
      <c r="E22" s="20">
        <v>112</v>
      </c>
      <c r="F22" s="26" t="s">
        <v>87</v>
      </c>
      <c r="G22" s="90">
        <v>1350000</v>
      </c>
      <c r="H22" s="90">
        <v>1350000</v>
      </c>
      <c r="I22" s="90">
        <v>1350000</v>
      </c>
      <c r="J22" s="90">
        <v>1350000</v>
      </c>
      <c r="K22" s="90">
        <v>1350000</v>
      </c>
      <c r="L22" s="90">
        <v>1350000</v>
      </c>
      <c r="M22" s="90">
        <v>1350000</v>
      </c>
      <c r="N22" s="90">
        <v>1350000</v>
      </c>
      <c r="O22" s="90">
        <v>1350000</v>
      </c>
      <c r="P22" s="90">
        <v>1350000</v>
      </c>
      <c r="Q22" s="90">
        <v>1350000</v>
      </c>
      <c r="R22" s="90">
        <v>1350000</v>
      </c>
      <c r="S22" s="51">
        <f t="shared" ref="S22:S27" si="3">SUM(G22:R22)</f>
        <v>16200000</v>
      </c>
      <c r="T22" s="51">
        <f t="shared" si="1"/>
        <v>1350000</v>
      </c>
      <c r="U22" s="219">
        <f>SUM(S22:T23)</f>
        <v>20800000</v>
      </c>
      <c r="W22" s="99"/>
    </row>
    <row r="23" spans="1:23" s="98" customFormat="1" ht="21.95" customHeight="1" thickBot="1" x14ac:dyDescent="0.25">
      <c r="A23" s="223"/>
      <c r="B23" s="223"/>
      <c r="C23" s="223"/>
      <c r="D23" s="227"/>
      <c r="E23" s="19">
        <v>113</v>
      </c>
      <c r="F23" s="42" t="s">
        <v>20</v>
      </c>
      <c r="G23" s="45">
        <v>250000</v>
      </c>
      <c r="H23" s="45">
        <v>250000</v>
      </c>
      <c r="I23" s="45">
        <v>250000</v>
      </c>
      <c r="J23" s="45">
        <v>250000</v>
      </c>
      <c r="K23" s="45">
        <v>250000</v>
      </c>
      <c r="L23" s="45">
        <v>250000</v>
      </c>
      <c r="M23" s="45">
        <v>250000</v>
      </c>
      <c r="N23" s="45">
        <v>250000</v>
      </c>
      <c r="O23" s="45">
        <v>250000</v>
      </c>
      <c r="P23" s="45">
        <v>250000</v>
      </c>
      <c r="Q23" s="45">
        <v>250000</v>
      </c>
      <c r="R23" s="45">
        <v>250000</v>
      </c>
      <c r="S23" s="54">
        <f t="shared" si="3"/>
        <v>3000000</v>
      </c>
      <c r="T23" s="49">
        <f t="shared" si="1"/>
        <v>250000</v>
      </c>
      <c r="U23" s="220"/>
      <c r="W23" s="99"/>
    </row>
    <row r="24" spans="1:23" s="98" customFormat="1" ht="21.95" customHeight="1" x14ac:dyDescent="0.2">
      <c r="A24" s="226">
        <v>11</v>
      </c>
      <c r="B24" s="242">
        <v>0</v>
      </c>
      <c r="C24" s="242">
        <v>1275143</v>
      </c>
      <c r="D24" s="242" t="s">
        <v>39</v>
      </c>
      <c r="E24" s="20">
        <v>112</v>
      </c>
      <c r="F24" s="26" t="s">
        <v>87</v>
      </c>
      <c r="G24" s="52">
        <v>1350000</v>
      </c>
      <c r="H24" s="52">
        <v>1350000</v>
      </c>
      <c r="I24" s="52">
        <v>1350000</v>
      </c>
      <c r="J24" s="52">
        <v>1350000</v>
      </c>
      <c r="K24" s="52">
        <v>1350000</v>
      </c>
      <c r="L24" s="52">
        <v>1350000</v>
      </c>
      <c r="M24" s="52">
        <v>1350000</v>
      </c>
      <c r="N24" s="52">
        <v>1350000</v>
      </c>
      <c r="O24" s="52">
        <v>1350000</v>
      </c>
      <c r="P24" s="52">
        <v>1350000</v>
      </c>
      <c r="Q24" s="52">
        <v>1350000</v>
      </c>
      <c r="R24" s="52">
        <v>1350000</v>
      </c>
      <c r="S24" s="51">
        <f t="shared" si="3"/>
        <v>16200000</v>
      </c>
      <c r="T24" s="51">
        <f t="shared" si="1"/>
        <v>1350000</v>
      </c>
      <c r="U24" s="219">
        <f>SUM(S24:T25)</f>
        <v>20800000</v>
      </c>
      <c r="W24" s="99"/>
    </row>
    <row r="25" spans="1:23" s="98" customFormat="1" ht="21.95" customHeight="1" thickBot="1" x14ac:dyDescent="0.25">
      <c r="A25" s="227"/>
      <c r="B25" s="243"/>
      <c r="C25" s="243"/>
      <c r="D25" s="243"/>
      <c r="E25" s="19">
        <v>113</v>
      </c>
      <c r="F25" s="42" t="s">
        <v>20</v>
      </c>
      <c r="G25" s="45">
        <v>250000</v>
      </c>
      <c r="H25" s="45">
        <v>250000</v>
      </c>
      <c r="I25" s="45">
        <v>250000</v>
      </c>
      <c r="J25" s="45">
        <v>250000</v>
      </c>
      <c r="K25" s="45">
        <v>250000</v>
      </c>
      <c r="L25" s="45">
        <v>250000</v>
      </c>
      <c r="M25" s="45">
        <v>250000</v>
      </c>
      <c r="N25" s="45">
        <v>250000</v>
      </c>
      <c r="O25" s="45">
        <v>250000</v>
      </c>
      <c r="P25" s="45">
        <v>250000</v>
      </c>
      <c r="Q25" s="45">
        <v>250000</v>
      </c>
      <c r="R25" s="45">
        <v>250000</v>
      </c>
      <c r="S25" s="54">
        <f t="shared" si="3"/>
        <v>3000000</v>
      </c>
      <c r="T25" s="49">
        <f t="shared" si="1"/>
        <v>250000</v>
      </c>
      <c r="U25" s="220"/>
      <c r="W25" s="99"/>
    </row>
    <row r="26" spans="1:23" s="98" customFormat="1" ht="21.95" customHeight="1" x14ac:dyDescent="0.2">
      <c r="A26" s="226">
        <v>12</v>
      </c>
      <c r="B26" s="224">
        <v>0</v>
      </c>
      <c r="C26" s="241">
        <v>2984502</v>
      </c>
      <c r="D26" s="226" t="s">
        <v>40</v>
      </c>
      <c r="E26" s="20">
        <v>112</v>
      </c>
      <c r="F26" s="26" t="s">
        <v>87</v>
      </c>
      <c r="G26" s="52">
        <v>1350000</v>
      </c>
      <c r="H26" s="52">
        <v>1350000</v>
      </c>
      <c r="I26" s="52">
        <v>1350000</v>
      </c>
      <c r="J26" s="52">
        <v>1350000</v>
      </c>
      <c r="K26" s="52">
        <v>1350000</v>
      </c>
      <c r="L26" s="52">
        <v>1350000</v>
      </c>
      <c r="M26" s="52">
        <v>1350000</v>
      </c>
      <c r="N26" s="52">
        <v>1350000</v>
      </c>
      <c r="O26" s="52">
        <v>1350000</v>
      </c>
      <c r="P26" s="52">
        <v>1350000</v>
      </c>
      <c r="Q26" s="52">
        <v>1350000</v>
      </c>
      <c r="R26" s="52">
        <v>1350000</v>
      </c>
      <c r="S26" s="51">
        <f t="shared" si="3"/>
        <v>16200000</v>
      </c>
      <c r="T26" s="51">
        <f t="shared" si="1"/>
        <v>1350000</v>
      </c>
      <c r="U26" s="219">
        <f>SUM(S26:T27)</f>
        <v>20800000</v>
      </c>
      <c r="W26" s="99"/>
    </row>
    <row r="27" spans="1:23" s="98" customFormat="1" ht="21.95" customHeight="1" thickBot="1" x14ac:dyDescent="0.25">
      <c r="A27" s="227"/>
      <c r="B27" s="225"/>
      <c r="C27" s="227"/>
      <c r="D27" s="227"/>
      <c r="E27" s="19">
        <v>113</v>
      </c>
      <c r="F27" s="42" t="s">
        <v>20</v>
      </c>
      <c r="G27" s="45">
        <v>250000</v>
      </c>
      <c r="H27" s="45">
        <v>250000</v>
      </c>
      <c r="I27" s="45">
        <v>250000</v>
      </c>
      <c r="J27" s="45">
        <v>250000</v>
      </c>
      <c r="K27" s="45">
        <v>250000</v>
      </c>
      <c r="L27" s="45">
        <v>250000</v>
      </c>
      <c r="M27" s="45">
        <v>250000</v>
      </c>
      <c r="N27" s="45">
        <v>250000</v>
      </c>
      <c r="O27" s="45">
        <v>250000</v>
      </c>
      <c r="P27" s="45">
        <v>250000</v>
      </c>
      <c r="Q27" s="45">
        <v>250000</v>
      </c>
      <c r="R27" s="45">
        <v>250000</v>
      </c>
      <c r="S27" s="54">
        <f t="shared" si="3"/>
        <v>3000000</v>
      </c>
      <c r="T27" s="49">
        <f t="shared" si="1"/>
        <v>250000</v>
      </c>
      <c r="U27" s="220"/>
      <c r="W27" s="99"/>
    </row>
    <row r="28" spans="1:23" s="98" customFormat="1" ht="21.95" customHeight="1" x14ac:dyDescent="0.2">
      <c r="A28" s="222">
        <v>13</v>
      </c>
      <c r="B28" s="222">
        <v>0</v>
      </c>
      <c r="C28" s="224">
        <v>1957933</v>
      </c>
      <c r="D28" s="226" t="s">
        <v>41</v>
      </c>
      <c r="E28" s="20">
        <v>112</v>
      </c>
      <c r="F28" s="26" t="s">
        <v>87</v>
      </c>
      <c r="G28" s="52">
        <v>1350000</v>
      </c>
      <c r="H28" s="52">
        <v>1350000</v>
      </c>
      <c r="I28" s="52">
        <v>1350000</v>
      </c>
      <c r="J28" s="52">
        <v>1350000</v>
      </c>
      <c r="K28" s="52">
        <v>1350000</v>
      </c>
      <c r="L28" s="52">
        <v>1350000</v>
      </c>
      <c r="M28" s="52">
        <v>1350000</v>
      </c>
      <c r="N28" s="52">
        <v>1350000</v>
      </c>
      <c r="O28" s="52">
        <v>1350000</v>
      </c>
      <c r="P28" s="52">
        <v>1350000</v>
      </c>
      <c r="Q28" s="52">
        <v>1350000</v>
      </c>
      <c r="R28" s="52">
        <v>1350000</v>
      </c>
      <c r="S28" s="51">
        <f>SUM(G28:R28)</f>
        <v>16200000</v>
      </c>
      <c r="T28" s="51">
        <f t="shared" si="1"/>
        <v>1350000</v>
      </c>
      <c r="U28" s="219">
        <f>SUM(S28:T29)</f>
        <v>20800000</v>
      </c>
      <c r="W28" s="99"/>
    </row>
    <row r="29" spans="1:23" s="98" customFormat="1" ht="21.95" customHeight="1" thickBot="1" x14ac:dyDescent="0.25">
      <c r="A29" s="223"/>
      <c r="B29" s="223"/>
      <c r="C29" s="225"/>
      <c r="D29" s="227"/>
      <c r="E29" s="19">
        <v>113</v>
      </c>
      <c r="F29" s="42" t="s">
        <v>20</v>
      </c>
      <c r="G29" s="45">
        <v>250000</v>
      </c>
      <c r="H29" s="45">
        <v>250000</v>
      </c>
      <c r="I29" s="45">
        <v>250000</v>
      </c>
      <c r="J29" s="45">
        <v>250000</v>
      </c>
      <c r="K29" s="45">
        <v>250000</v>
      </c>
      <c r="L29" s="45">
        <v>250000</v>
      </c>
      <c r="M29" s="45">
        <v>250000</v>
      </c>
      <c r="N29" s="45">
        <v>250000</v>
      </c>
      <c r="O29" s="45">
        <v>250000</v>
      </c>
      <c r="P29" s="45">
        <v>250000</v>
      </c>
      <c r="Q29" s="45">
        <v>250000</v>
      </c>
      <c r="R29" s="45">
        <v>250000</v>
      </c>
      <c r="S29" s="54">
        <f>SUM(G29:R29)</f>
        <v>3000000</v>
      </c>
      <c r="T29" s="49">
        <f t="shared" si="1"/>
        <v>250000</v>
      </c>
      <c r="U29" s="220"/>
      <c r="W29" s="99"/>
    </row>
    <row r="30" spans="1:23" s="98" customFormat="1" ht="21.95" customHeight="1" x14ac:dyDescent="0.2">
      <c r="A30" s="222">
        <v>14</v>
      </c>
      <c r="B30" s="222">
        <v>0</v>
      </c>
      <c r="C30" s="222">
        <v>2145067</v>
      </c>
      <c r="D30" s="234" t="s">
        <v>42</v>
      </c>
      <c r="E30" s="20">
        <v>112</v>
      </c>
      <c r="F30" s="26" t="s">
        <v>87</v>
      </c>
      <c r="G30" s="52">
        <v>1350000</v>
      </c>
      <c r="H30" s="52">
        <v>1350000</v>
      </c>
      <c r="I30" s="52">
        <v>1350000</v>
      </c>
      <c r="J30" s="52">
        <v>1350000</v>
      </c>
      <c r="K30" s="52">
        <v>1350000</v>
      </c>
      <c r="L30" s="52">
        <v>1350000</v>
      </c>
      <c r="M30" s="52">
        <v>1350000</v>
      </c>
      <c r="N30" s="52">
        <v>1350000</v>
      </c>
      <c r="O30" s="52">
        <v>1350000</v>
      </c>
      <c r="P30" s="52">
        <v>1350000</v>
      </c>
      <c r="Q30" s="52">
        <v>1350000</v>
      </c>
      <c r="R30" s="52">
        <v>1350000</v>
      </c>
      <c r="S30" s="51">
        <f t="shared" ref="S30:S32" si="4">SUM(G30:R30)</f>
        <v>16200000</v>
      </c>
      <c r="T30" s="51">
        <f t="shared" si="1"/>
        <v>1350000</v>
      </c>
      <c r="U30" s="219">
        <f>SUM(S30:T31)</f>
        <v>20800000</v>
      </c>
      <c r="W30" s="99"/>
    </row>
    <row r="31" spans="1:23" s="98" customFormat="1" ht="21.95" customHeight="1" thickBot="1" x14ac:dyDescent="0.25">
      <c r="A31" s="223"/>
      <c r="B31" s="223"/>
      <c r="C31" s="223"/>
      <c r="D31" s="235"/>
      <c r="E31" s="19">
        <v>113</v>
      </c>
      <c r="F31" s="42" t="s">
        <v>20</v>
      </c>
      <c r="G31" s="45">
        <v>250000</v>
      </c>
      <c r="H31" s="45">
        <v>250000</v>
      </c>
      <c r="I31" s="45">
        <v>250000</v>
      </c>
      <c r="J31" s="45">
        <v>250000</v>
      </c>
      <c r="K31" s="45">
        <v>250000</v>
      </c>
      <c r="L31" s="45">
        <v>250000</v>
      </c>
      <c r="M31" s="45">
        <v>250000</v>
      </c>
      <c r="N31" s="45">
        <v>250000</v>
      </c>
      <c r="O31" s="45">
        <v>250000</v>
      </c>
      <c r="P31" s="45">
        <v>250000</v>
      </c>
      <c r="Q31" s="45">
        <v>250000</v>
      </c>
      <c r="R31" s="45">
        <v>250000</v>
      </c>
      <c r="S31" s="54">
        <f t="shared" si="4"/>
        <v>3000000</v>
      </c>
      <c r="T31" s="49">
        <f t="shared" si="1"/>
        <v>250000</v>
      </c>
      <c r="U31" s="220"/>
      <c r="W31" s="99"/>
    </row>
    <row r="32" spans="1:23" s="98" customFormat="1" ht="21.95" customHeight="1" thickBot="1" x14ac:dyDescent="0.25">
      <c r="A32" s="79">
        <v>15</v>
      </c>
      <c r="B32" s="79">
        <v>0</v>
      </c>
      <c r="C32" s="91">
        <v>5620522</v>
      </c>
      <c r="D32" s="85" t="s">
        <v>43</v>
      </c>
      <c r="E32" s="86">
        <v>144</v>
      </c>
      <c r="F32" s="87" t="s">
        <v>27</v>
      </c>
      <c r="G32" s="92">
        <v>600000</v>
      </c>
      <c r="H32" s="92">
        <v>600000</v>
      </c>
      <c r="I32" s="92">
        <v>600000</v>
      </c>
      <c r="J32" s="92">
        <v>600000</v>
      </c>
      <c r="K32" s="92">
        <v>600000</v>
      </c>
      <c r="L32" s="92">
        <v>600000</v>
      </c>
      <c r="M32" s="92">
        <v>600000</v>
      </c>
      <c r="N32" s="92">
        <v>600000</v>
      </c>
      <c r="O32" s="92">
        <v>600000</v>
      </c>
      <c r="P32" s="92">
        <v>600000</v>
      </c>
      <c r="Q32" s="92">
        <v>600000</v>
      </c>
      <c r="R32" s="92">
        <v>600000</v>
      </c>
      <c r="S32" s="89">
        <f t="shared" si="4"/>
        <v>7200000</v>
      </c>
      <c r="T32" s="89">
        <f t="shared" si="1"/>
        <v>600000</v>
      </c>
      <c r="U32" s="103">
        <f>SUM(S32:T32)</f>
        <v>7800000</v>
      </c>
      <c r="W32" s="99"/>
    </row>
    <row r="33" spans="1:23" s="98" customFormat="1" ht="21.95" customHeight="1" x14ac:dyDescent="0.2">
      <c r="A33" s="222">
        <v>16</v>
      </c>
      <c r="B33" s="222">
        <v>0</v>
      </c>
      <c r="C33" s="229">
        <v>4412738</v>
      </c>
      <c r="D33" s="226" t="s">
        <v>44</v>
      </c>
      <c r="E33" s="20">
        <v>144</v>
      </c>
      <c r="F33" s="26" t="s">
        <v>27</v>
      </c>
      <c r="G33" s="52">
        <v>1000000</v>
      </c>
      <c r="H33" s="52">
        <v>1000000</v>
      </c>
      <c r="I33" s="52">
        <v>1000000</v>
      </c>
      <c r="J33" s="52">
        <v>1000000</v>
      </c>
      <c r="K33" s="52">
        <v>1000000</v>
      </c>
      <c r="L33" s="52">
        <v>1000000</v>
      </c>
      <c r="M33" s="52">
        <v>1000000</v>
      </c>
      <c r="N33" s="52">
        <v>1000000</v>
      </c>
      <c r="O33" s="52">
        <v>1000000</v>
      </c>
      <c r="P33" s="52">
        <v>1000000</v>
      </c>
      <c r="Q33" s="52">
        <v>1000000</v>
      </c>
      <c r="R33" s="52">
        <v>1000000</v>
      </c>
      <c r="S33" s="51">
        <f>SUM(G33:R33)</f>
        <v>12000000</v>
      </c>
      <c r="T33" s="51">
        <f t="shared" si="1"/>
        <v>1000000</v>
      </c>
      <c r="U33" s="219">
        <f>SUM(S33:T35)</f>
        <v>13000000</v>
      </c>
      <c r="W33" s="99"/>
    </row>
    <row r="34" spans="1:23" s="98" customFormat="1" ht="21.95" customHeight="1" x14ac:dyDescent="0.2">
      <c r="A34" s="223"/>
      <c r="B34" s="223"/>
      <c r="C34" s="230"/>
      <c r="D34" s="227"/>
      <c r="E34" s="17">
        <v>133</v>
      </c>
      <c r="F34" s="38" t="s">
        <v>22</v>
      </c>
      <c r="G34" s="56">
        <v>200000</v>
      </c>
      <c r="H34" s="56">
        <v>200000</v>
      </c>
      <c r="I34" s="56">
        <v>200000</v>
      </c>
      <c r="J34" s="56">
        <v>200000</v>
      </c>
      <c r="K34" s="56">
        <v>200000</v>
      </c>
      <c r="L34" s="56">
        <v>200000</v>
      </c>
      <c r="M34" s="56">
        <v>200000</v>
      </c>
      <c r="N34" s="56">
        <v>200000</v>
      </c>
      <c r="O34" s="56">
        <v>200000</v>
      </c>
      <c r="P34" s="56">
        <v>200000</v>
      </c>
      <c r="Q34" s="56">
        <v>200000</v>
      </c>
      <c r="R34" s="56">
        <v>200000</v>
      </c>
      <c r="S34" s="77"/>
      <c r="T34" s="77"/>
      <c r="U34" s="220"/>
      <c r="W34" s="99"/>
    </row>
    <row r="35" spans="1:23" s="98" customFormat="1" ht="21.95" customHeight="1" thickBot="1" x14ac:dyDescent="0.25">
      <c r="A35" s="228"/>
      <c r="B35" s="228"/>
      <c r="C35" s="231"/>
      <c r="D35" s="233"/>
      <c r="E35" s="96">
        <v>232</v>
      </c>
      <c r="F35" s="95" t="s">
        <v>21</v>
      </c>
      <c r="G35" s="95"/>
      <c r="H35" s="55"/>
      <c r="I35" s="55"/>
      <c r="J35" s="55"/>
      <c r="K35" s="55"/>
      <c r="L35" s="55"/>
      <c r="M35" s="55"/>
      <c r="N35" s="55"/>
      <c r="O35" s="57"/>
      <c r="P35" s="57"/>
      <c r="Q35" s="57"/>
      <c r="R35" s="57"/>
      <c r="S35" s="49">
        <f>SUM(G35:R35)</f>
        <v>0</v>
      </c>
      <c r="T35" s="49">
        <v>0</v>
      </c>
      <c r="U35" s="221"/>
      <c r="W35" s="99"/>
    </row>
    <row r="36" spans="1:23" s="98" customFormat="1" ht="21.95" customHeight="1" x14ac:dyDescent="0.2">
      <c r="A36" s="222">
        <v>17</v>
      </c>
      <c r="B36" s="222">
        <v>0</v>
      </c>
      <c r="C36" s="229">
        <f>[1]JORNALEROS!D18</f>
        <v>4358885</v>
      </c>
      <c r="D36" s="226" t="str">
        <f>[1]JORNALEROS!$C$18</f>
        <v>Rosa Mabel Valdez R.</v>
      </c>
      <c r="E36" s="20">
        <v>144</v>
      </c>
      <c r="F36" s="26" t="s">
        <v>27</v>
      </c>
      <c r="G36" s="93">
        <v>1000000</v>
      </c>
      <c r="H36" s="93">
        <v>1000000</v>
      </c>
      <c r="I36" s="93">
        <v>1000000</v>
      </c>
      <c r="J36" s="93">
        <v>1000000</v>
      </c>
      <c r="K36" s="93">
        <v>1000000</v>
      </c>
      <c r="L36" s="93">
        <v>1000000</v>
      </c>
      <c r="M36" s="93">
        <v>1000000</v>
      </c>
      <c r="N36" s="93">
        <v>1000000</v>
      </c>
      <c r="O36" s="93">
        <v>1000000</v>
      </c>
      <c r="P36" s="93">
        <v>1000000</v>
      </c>
      <c r="Q36" s="93">
        <v>1000000</v>
      </c>
      <c r="R36" s="93">
        <v>1000000</v>
      </c>
      <c r="S36" s="51">
        <f t="shared" ref="S36:S41" si="5">SUM(G36:R36)</f>
        <v>12000000</v>
      </c>
      <c r="T36" s="51">
        <f t="shared" ref="T36:T58" si="6">S36/12</f>
        <v>1000000</v>
      </c>
      <c r="U36" s="219">
        <f>SUM(S36:T38)</f>
        <v>13000000</v>
      </c>
      <c r="W36" s="99"/>
    </row>
    <row r="37" spans="1:23" s="98" customFormat="1" ht="21.95" customHeight="1" x14ac:dyDescent="0.2">
      <c r="A37" s="223"/>
      <c r="B37" s="223"/>
      <c r="C37" s="230"/>
      <c r="D37" s="227"/>
      <c r="E37" s="18">
        <v>133</v>
      </c>
      <c r="F37" s="78" t="s">
        <v>22</v>
      </c>
      <c r="G37" s="76">
        <v>200000</v>
      </c>
      <c r="H37" s="76">
        <v>200000</v>
      </c>
      <c r="I37" s="76">
        <v>200000</v>
      </c>
      <c r="J37" s="76">
        <v>200000</v>
      </c>
      <c r="K37" s="76">
        <v>200000</v>
      </c>
      <c r="L37" s="76">
        <v>200000</v>
      </c>
      <c r="M37" s="76">
        <v>200000</v>
      </c>
      <c r="N37" s="76">
        <v>200000</v>
      </c>
      <c r="O37" s="43">
        <v>200000</v>
      </c>
      <c r="P37" s="43">
        <v>200000</v>
      </c>
      <c r="Q37" s="43">
        <v>200000</v>
      </c>
      <c r="R37" s="43">
        <v>200000</v>
      </c>
      <c r="S37" s="44"/>
      <c r="T37" s="77"/>
      <c r="U37" s="220"/>
      <c r="W37" s="99"/>
    </row>
    <row r="38" spans="1:23" s="98" customFormat="1" ht="21.95" customHeight="1" thickBot="1" x14ac:dyDescent="0.25">
      <c r="A38" s="228"/>
      <c r="B38" s="228"/>
      <c r="C38" s="231"/>
      <c r="D38" s="233"/>
      <c r="E38" s="96">
        <v>232</v>
      </c>
      <c r="F38" s="95" t="s">
        <v>21</v>
      </c>
      <c r="G38" s="95"/>
      <c r="H38" s="45"/>
      <c r="I38" s="45"/>
      <c r="J38" s="45"/>
      <c r="K38" s="45"/>
      <c r="L38" s="45"/>
      <c r="M38" s="45"/>
      <c r="N38" s="45"/>
      <c r="O38" s="53"/>
      <c r="P38" s="57"/>
      <c r="Q38" s="57"/>
      <c r="R38" s="57"/>
      <c r="S38" s="54">
        <f t="shared" si="5"/>
        <v>0</v>
      </c>
      <c r="T38" s="49">
        <f t="shared" si="6"/>
        <v>0</v>
      </c>
      <c r="U38" s="221"/>
      <c r="W38" s="99"/>
    </row>
    <row r="39" spans="1:23" s="98" customFormat="1" ht="21.95" customHeight="1" thickBot="1" x14ac:dyDescent="0.25">
      <c r="A39" s="69">
        <v>18</v>
      </c>
      <c r="B39" s="69">
        <v>0</v>
      </c>
      <c r="C39" s="71">
        <f>[1]JORNALEROS!D19</f>
        <v>4967274</v>
      </c>
      <c r="D39" s="70" t="s">
        <v>45</v>
      </c>
      <c r="E39" s="19">
        <v>144</v>
      </c>
      <c r="F39" s="42" t="s">
        <v>27</v>
      </c>
      <c r="G39" s="94">
        <v>800000</v>
      </c>
      <c r="H39" s="94">
        <v>800000</v>
      </c>
      <c r="I39" s="94">
        <v>800000</v>
      </c>
      <c r="J39" s="94">
        <v>800000</v>
      </c>
      <c r="K39" s="94">
        <v>800000</v>
      </c>
      <c r="L39" s="94">
        <v>800000</v>
      </c>
      <c r="M39" s="94">
        <v>800000</v>
      </c>
      <c r="N39" s="94">
        <v>800000</v>
      </c>
      <c r="O39" s="94">
        <v>800000</v>
      </c>
      <c r="P39" s="94">
        <v>800000</v>
      </c>
      <c r="Q39" s="94">
        <v>800000</v>
      </c>
      <c r="R39" s="94">
        <v>800000</v>
      </c>
      <c r="S39" s="54">
        <f t="shared" si="5"/>
        <v>9600000</v>
      </c>
      <c r="T39" s="54">
        <f t="shared" si="6"/>
        <v>800000</v>
      </c>
      <c r="U39" s="104">
        <f>SUM(S39:T39)</f>
        <v>10400000</v>
      </c>
      <c r="W39" s="99"/>
    </row>
    <row r="40" spans="1:23" s="98" customFormat="1" ht="21.95" customHeight="1" thickBot="1" x14ac:dyDescent="0.25">
      <c r="A40" s="79">
        <v>19</v>
      </c>
      <c r="B40" s="79"/>
      <c r="C40" s="91">
        <v>5832896</v>
      </c>
      <c r="D40" s="85" t="s">
        <v>46</v>
      </c>
      <c r="E40" s="86">
        <v>144</v>
      </c>
      <c r="F40" s="87" t="s">
        <v>27</v>
      </c>
      <c r="G40" s="97">
        <v>700000</v>
      </c>
      <c r="H40" s="97">
        <v>700000</v>
      </c>
      <c r="I40" s="97">
        <v>700000</v>
      </c>
      <c r="J40" s="97">
        <v>700000</v>
      </c>
      <c r="K40" s="97">
        <v>700000</v>
      </c>
      <c r="L40" s="97">
        <v>700000</v>
      </c>
      <c r="M40" s="97">
        <v>700000</v>
      </c>
      <c r="N40" s="97">
        <v>700000</v>
      </c>
      <c r="O40" s="97">
        <v>700000</v>
      </c>
      <c r="P40" s="97">
        <v>700000</v>
      </c>
      <c r="Q40" s="97">
        <v>700000</v>
      </c>
      <c r="R40" s="97">
        <v>700000</v>
      </c>
      <c r="S40" s="89"/>
      <c r="T40" s="89"/>
      <c r="U40" s="103"/>
      <c r="W40" s="99"/>
    </row>
    <row r="41" spans="1:23" s="98" customFormat="1" ht="21.95" customHeight="1" thickBot="1" x14ac:dyDescent="0.25">
      <c r="A41" s="79">
        <v>20</v>
      </c>
      <c r="B41" s="79">
        <v>0</v>
      </c>
      <c r="C41" s="91">
        <v>5598494</v>
      </c>
      <c r="D41" s="85" t="s">
        <v>47</v>
      </c>
      <c r="E41" s="86">
        <v>144</v>
      </c>
      <c r="F41" s="87" t="s">
        <v>27</v>
      </c>
      <c r="G41" s="97">
        <v>700000</v>
      </c>
      <c r="H41" s="97">
        <v>700000</v>
      </c>
      <c r="I41" s="97">
        <v>700000</v>
      </c>
      <c r="J41" s="97">
        <v>700000</v>
      </c>
      <c r="K41" s="97">
        <v>700000</v>
      </c>
      <c r="L41" s="97">
        <v>700000</v>
      </c>
      <c r="M41" s="97">
        <v>700000</v>
      </c>
      <c r="N41" s="97">
        <v>700000</v>
      </c>
      <c r="O41" s="97">
        <v>700000</v>
      </c>
      <c r="P41" s="97">
        <v>700000</v>
      </c>
      <c r="Q41" s="97">
        <v>700000</v>
      </c>
      <c r="R41" s="97">
        <v>700000</v>
      </c>
      <c r="S41" s="89">
        <f t="shared" si="5"/>
        <v>8400000</v>
      </c>
      <c r="T41" s="89">
        <f t="shared" si="6"/>
        <v>700000</v>
      </c>
      <c r="U41" s="103">
        <f>SUM(S41:T41)</f>
        <v>9100000</v>
      </c>
      <c r="W41" s="99"/>
    </row>
    <row r="42" spans="1:23" s="98" customFormat="1" ht="21.95" customHeight="1" x14ac:dyDescent="0.2">
      <c r="A42" s="222">
        <v>21</v>
      </c>
      <c r="B42" s="222">
        <v>0</v>
      </c>
      <c r="C42" s="229">
        <v>4727880</v>
      </c>
      <c r="D42" s="226" t="s">
        <v>48</v>
      </c>
      <c r="E42" s="20">
        <v>144</v>
      </c>
      <c r="F42" s="26" t="s">
        <v>27</v>
      </c>
      <c r="G42" s="58">
        <v>1000000</v>
      </c>
      <c r="H42" s="58">
        <v>1000000</v>
      </c>
      <c r="I42" s="58">
        <v>1000000</v>
      </c>
      <c r="J42" s="58">
        <v>1000000</v>
      </c>
      <c r="K42" s="58">
        <v>1000000</v>
      </c>
      <c r="L42" s="58">
        <v>1000000</v>
      </c>
      <c r="M42" s="58">
        <v>1000000</v>
      </c>
      <c r="N42" s="58">
        <v>1000000</v>
      </c>
      <c r="O42" s="58">
        <v>1000000</v>
      </c>
      <c r="P42" s="58">
        <v>1000000</v>
      </c>
      <c r="Q42" s="58">
        <v>1000000</v>
      </c>
      <c r="R42" s="58">
        <v>1000000</v>
      </c>
      <c r="S42" s="51">
        <f t="shared" ref="S42:S47" si="7">SUM(G42:R42)</f>
        <v>12000000</v>
      </c>
      <c r="T42" s="51">
        <f t="shared" si="6"/>
        <v>1000000</v>
      </c>
      <c r="U42" s="219">
        <f>SUM(S42:T43)</f>
        <v>15600000</v>
      </c>
      <c r="W42" s="99"/>
    </row>
    <row r="43" spans="1:23" s="98" customFormat="1" ht="21.95" customHeight="1" thickBot="1" x14ac:dyDescent="0.25">
      <c r="A43" s="228"/>
      <c r="B43" s="228"/>
      <c r="C43" s="231"/>
      <c r="D43" s="233"/>
      <c r="E43" s="21">
        <v>133</v>
      </c>
      <c r="F43" s="41" t="s">
        <v>22</v>
      </c>
      <c r="G43" s="45">
        <v>200000</v>
      </c>
      <c r="H43" s="45">
        <v>200000</v>
      </c>
      <c r="I43" s="45">
        <v>200000</v>
      </c>
      <c r="J43" s="45">
        <v>200000</v>
      </c>
      <c r="K43" s="45">
        <v>200000</v>
      </c>
      <c r="L43" s="45">
        <v>200000</v>
      </c>
      <c r="M43" s="45">
        <v>200000</v>
      </c>
      <c r="N43" s="45">
        <v>200000</v>
      </c>
      <c r="O43" s="45">
        <v>200000</v>
      </c>
      <c r="P43" s="45">
        <v>200000</v>
      </c>
      <c r="Q43" s="45">
        <v>200000</v>
      </c>
      <c r="R43" s="45">
        <v>200000</v>
      </c>
      <c r="S43" s="54">
        <f t="shared" si="7"/>
        <v>2400000</v>
      </c>
      <c r="T43" s="49">
        <f t="shared" si="6"/>
        <v>200000</v>
      </c>
      <c r="U43" s="220"/>
      <c r="W43" s="99"/>
    </row>
    <row r="44" spans="1:23" s="98" customFormat="1" ht="21.95" customHeight="1" x14ac:dyDescent="0.2">
      <c r="A44" s="223">
        <v>22</v>
      </c>
      <c r="B44" s="225">
        <v>0</v>
      </c>
      <c r="C44" s="225">
        <v>4566302</v>
      </c>
      <c r="D44" s="227" t="s">
        <v>49</v>
      </c>
      <c r="E44" s="20">
        <v>144</v>
      </c>
      <c r="F44" s="26" t="s">
        <v>27</v>
      </c>
      <c r="G44" s="52">
        <v>600000</v>
      </c>
      <c r="H44" s="52">
        <v>600000</v>
      </c>
      <c r="I44" s="52">
        <v>600000</v>
      </c>
      <c r="J44" s="52">
        <v>600000</v>
      </c>
      <c r="K44" s="52">
        <v>600000</v>
      </c>
      <c r="L44" s="52">
        <v>600000</v>
      </c>
      <c r="M44" s="52">
        <v>600000</v>
      </c>
      <c r="N44" s="52">
        <v>600000</v>
      </c>
      <c r="O44" s="52">
        <v>600000</v>
      </c>
      <c r="P44" s="52">
        <v>600000</v>
      </c>
      <c r="Q44" s="52">
        <v>600000</v>
      </c>
      <c r="R44" s="52">
        <v>600000</v>
      </c>
      <c r="S44" s="51">
        <f t="shared" si="7"/>
        <v>7200000</v>
      </c>
      <c r="T44" s="51">
        <f t="shared" si="6"/>
        <v>600000</v>
      </c>
      <c r="U44" s="219">
        <f>SUM(S44:T45)</f>
        <v>7800000</v>
      </c>
      <c r="W44" s="99"/>
    </row>
    <row r="45" spans="1:23" s="98" customFormat="1" ht="21.95" customHeight="1" thickBot="1" x14ac:dyDescent="0.25">
      <c r="A45" s="228"/>
      <c r="B45" s="232"/>
      <c r="C45" s="232"/>
      <c r="D45" s="233"/>
      <c r="E45" s="96">
        <v>232</v>
      </c>
      <c r="F45" s="95" t="s">
        <v>21</v>
      </c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4">
        <f t="shared" si="7"/>
        <v>0</v>
      </c>
      <c r="T45" s="54">
        <f t="shared" si="6"/>
        <v>0</v>
      </c>
      <c r="U45" s="221"/>
      <c r="W45" s="99"/>
    </row>
    <row r="46" spans="1:23" s="98" customFormat="1" ht="21.95" customHeight="1" thickBot="1" x14ac:dyDescent="0.25">
      <c r="A46" s="79">
        <v>23</v>
      </c>
      <c r="B46" s="80">
        <v>0</v>
      </c>
      <c r="C46" s="80">
        <v>4990414</v>
      </c>
      <c r="D46" s="85" t="s">
        <v>50</v>
      </c>
      <c r="E46" s="86">
        <v>144</v>
      </c>
      <c r="F46" s="87" t="s">
        <v>27</v>
      </c>
      <c r="G46" s="97">
        <v>600000</v>
      </c>
      <c r="H46" s="97">
        <v>600000</v>
      </c>
      <c r="I46" s="97">
        <v>600000</v>
      </c>
      <c r="J46" s="97">
        <v>600000</v>
      </c>
      <c r="K46" s="97">
        <v>600000</v>
      </c>
      <c r="L46" s="97">
        <v>600000</v>
      </c>
      <c r="M46" s="97">
        <v>600000</v>
      </c>
      <c r="N46" s="97">
        <v>600000</v>
      </c>
      <c r="O46" s="97">
        <v>600000</v>
      </c>
      <c r="P46" s="97">
        <v>600000</v>
      </c>
      <c r="Q46" s="97">
        <v>600000</v>
      </c>
      <c r="R46" s="97">
        <v>600000</v>
      </c>
      <c r="S46" s="89">
        <f t="shared" si="7"/>
        <v>7200000</v>
      </c>
      <c r="T46" s="89">
        <f t="shared" si="6"/>
        <v>600000</v>
      </c>
      <c r="U46" s="103">
        <f>SUM(S46:T46)</f>
        <v>7800000</v>
      </c>
      <c r="W46" s="99"/>
    </row>
    <row r="47" spans="1:23" s="98" customFormat="1" ht="21.95" customHeight="1" thickBot="1" x14ac:dyDescent="0.25">
      <c r="A47" s="79">
        <v>24</v>
      </c>
      <c r="B47" s="79">
        <v>0</v>
      </c>
      <c r="C47" s="80">
        <v>5357601</v>
      </c>
      <c r="D47" s="85" t="s">
        <v>51</v>
      </c>
      <c r="E47" s="86">
        <v>144</v>
      </c>
      <c r="F47" s="87" t="s">
        <v>27</v>
      </c>
      <c r="G47" s="92">
        <v>60000</v>
      </c>
      <c r="H47" s="92">
        <v>60000</v>
      </c>
      <c r="I47" s="92">
        <v>60000</v>
      </c>
      <c r="J47" s="92">
        <v>60000</v>
      </c>
      <c r="K47" s="92">
        <v>60000</v>
      </c>
      <c r="L47" s="92">
        <v>60000</v>
      </c>
      <c r="M47" s="92">
        <v>60000</v>
      </c>
      <c r="N47" s="92">
        <v>60000</v>
      </c>
      <c r="O47" s="92">
        <v>60000</v>
      </c>
      <c r="P47" s="92">
        <v>60000</v>
      </c>
      <c r="Q47" s="92">
        <v>60000</v>
      </c>
      <c r="R47" s="92">
        <v>60000</v>
      </c>
      <c r="S47" s="89">
        <f t="shared" si="7"/>
        <v>720000</v>
      </c>
      <c r="T47" s="89">
        <f t="shared" si="6"/>
        <v>60000</v>
      </c>
      <c r="U47" s="103">
        <f>SUM(S47:T47)</f>
        <v>780000</v>
      </c>
      <c r="W47" s="99"/>
    </row>
    <row r="48" spans="1:23" s="98" customFormat="1" ht="21.95" customHeight="1" thickBot="1" x14ac:dyDescent="0.25">
      <c r="A48" s="79">
        <v>25</v>
      </c>
      <c r="B48" s="79">
        <v>0</v>
      </c>
      <c r="C48" s="80">
        <v>2803927</v>
      </c>
      <c r="D48" s="85" t="s">
        <v>52</v>
      </c>
      <c r="E48" s="86">
        <v>144</v>
      </c>
      <c r="F48" s="87" t="s">
        <v>27</v>
      </c>
      <c r="G48" s="97">
        <v>250000</v>
      </c>
      <c r="H48" s="97">
        <v>250000</v>
      </c>
      <c r="I48" s="97">
        <v>250000</v>
      </c>
      <c r="J48" s="97">
        <v>250000</v>
      </c>
      <c r="K48" s="97">
        <v>250000</v>
      </c>
      <c r="L48" s="97">
        <v>250000</v>
      </c>
      <c r="M48" s="97">
        <v>250000</v>
      </c>
      <c r="N48" s="97">
        <v>250000</v>
      </c>
      <c r="O48" s="97"/>
      <c r="P48" s="97"/>
      <c r="Q48" s="97"/>
      <c r="R48" s="97"/>
      <c r="S48" s="89">
        <f t="shared" ref="S48:S60" si="8">SUM(G48:R48)</f>
        <v>2000000</v>
      </c>
      <c r="T48" s="89">
        <f t="shared" si="6"/>
        <v>166666.66666666666</v>
      </c>
      <c r="U48" s="103">
        <f>SUM(S48:T48)</f>
        <v>2166666.6666666665</v>
      </c>
      <c r="W48" s="99"/>
    </row>
    <row r="49" spans="1:25" s="98" customFormat="1" ht="21.95" customHeight="1" thickBot="1" x14ac:dyDescent="0.25">
      <c r="A49" s="79">
        <v>26</v>
      </c>
      <c r="B49" s="79">
        <v>0</v>
      </c>
      <c r="C49" s="80">
        <v>2049502</v>
      </c>
      <c r="D49" s="85" t="s">
        <v>53</v>
      </c>
      <c r="E49" s="86">
        <v>144</v>
      </c>
      <c r="F49" s="87" t="s">
        <v>27</v>
      </c>
      <c r="G49" s="97">
        <v>350000</v>
      </c>
      <c r="H49" s="97">
        <v>350000</v>
      </c>
      <c r="I49" s="97">
        <v>350000</v>
      </c>
      <c r="J49" s="97">
        <v>350000</v>
      </c>
      <c r="K49" s="97">
        <v>350000</v>
      </c>
      <c r="L49" s="97">
        <v>350000</v>
      </c>
      <c r="M49" s="97">
        <v>350000</v>
      </c>
      <c r="N49" s="97">
        <v>350000</v>
      </c>
      <c r="O49" s="97">
        <v>350000</v>
      </c>
      <c r="P49" s="97">
        <v>350000</v>
      </c>
      <c r="Q49" s="97">
        <v>350000</v>
      </c>
      <c r="R49" s="97">
        <v>350000</v>
      </c>
      <c r="S49" s="89">
        <f t="shared" si="8"/>
        <v>4200000</v>
      </c>
      <c r="T49" s="89">
        <f t="shared" si="6"/>
        <v>350000</v>
      </c>
      <c r="U49" s="103">
        <f>SUM(S49:T49)</f>
        <v>4550000</v>
      </c>
      <c r="W49" s="99"/>
      <c r="Y49" s="99"/>
    </row>
    <row r="50" spans="1:25" s="98" customFormat="1" ht="21.95" customHeight="1" x14ac:dyDescent="0.2">
      <c r="A50" s="222">
        <v>27</v>
      </c>
      <c r="B50" s="224">
        <v>0</v>
      </c>
      <c r="C50" s="224">
        <v>4456359</v>
      </c>
      <c r="D50" s="226" t="s">
        <v>54</v>
      </c>
      <c r="E50" s="20">
        <v>144</v>
      </c>
      <c r="F50" s="26" t="s">
        <v>27</v>
      </c>
      <c r="G50" s="52">
        <v>500000</v>
      </c>
      <c r="H50" s="52">
        <v>500000</v>
      </c>
      <c r="I50" s="52">
        <v>500000</v>
      </c>
      <c r="J50" s="52">
        <v>500000</v>
      </c>
      <c r="K50" s="52">
        <v>500000</v>
      </c>
      <c r="L50" s="52">
        <v>500000</v>
      </c>
      <c r="M50" s="52">
        <v>500000</v>
      </c>
      <c r="N50" s="52">
        <v>500000</v>
      </c>
      <c r="O50" s="52">
        <v>500000</v>
      </c>
      <c r="P50" s="52">
        <v>500000</v>
      </c>
      <c r="Q50" s="52">
        <v>500000</v>
      </c>
      <c r="R50" s="52">
        <v>500000</v>
      </c>
      <c r="S50" s="51">
        <f t="shared" si="8"/>
        <v>6000000</v>
      </c>
      <c r="T50" s="51">
        <f t="shared" si="6"/>
        <v>500000</v>
      </c>
      <c r="U50" s="219">
        <f>SUM(S50:T51)</f>
        <v>6500000</v>
      </c>
      <c r="W50" s="99"/>
    </row>
    <row r="51" spans="1:25" s="98" customFormat="1" ht="21.95" customHeight="1" thickBot="1" x14ac:dyDescent="0.25">
      <c r="A51" s="223"/>
      <c r="B51" s="225"/>
      <c r="C51" s="225"/>
      <c r="D51" s="227"/>
      <c r="E51" s="20">
        <v>232</v>
      </c>
      <c r="F51" s="26" t="s">
        <v>21</v>
      </c>
      <c r="G51" s="59"/>
      <c r="H51" s="59"/>
      <c r="I51" s="59"/>
      <c r="J51" s="59"/>
      <c r="K51" s="59"/>
      <c r="L51" s="59"/>
      <c r="M51" s="59"/>
      <c r="N51" s="59"/>
      <c r="O51" s="45"/>
      <c r="P51" s="49"/>
      <c r="Q51" s="49"/>
      <c r="R51" s="59"/>
      <c r="S51" s="49">
        <f t="shared" si="8"/>
        <v>0</v>
      </c>
      <c r="T51" s="49">
        <f t="shared" si="6"/>
        <v>0</v>
      </c>
      <c r="U51" s="221"/>
      <c r="W51" s="99"/>
    </row>
    <row r="52" spans="1:25" s="98" customFormat="1" ht="21.95" customHeight="1" thickBot="1" x14ac:dyDescent="0.25">
      <c r="A52" s="79">
        <v>28</v>
      </c>
      <c r="B52" s="80">
        <v>0</v>
      </c>
      <c r="C52" s="80">
        <v>3843498</v>
      </c>
      <c r="D52" s="85" t="s">
        <v>55</v>
      </c>
      <c r="E52" s="86">
        <v>144</v>
      </c>
      <c r="F52" s="87" t="s">
        <v>27</v>
      </c>
      <c r="G52" s="45">
        <v>250000</v>
      </c>
      <c r="H52" s="45">
        <v>250000</v>
      </c>
      <c r="I52" s="45">
        <v>250000</v>
      </c>
      <c r="J52" s="45">
        <v>250000</v>
      </c>
      <c r="K52" s="45">
        <v>250000</v>
      </c>
      <c r="L52" s="45">
        <v>250000</v>
      </c>
      <c r="M52" s="45">
        <v>250000</v>
      </c>
      <c r="N52" s="45">
        <v>250000</v>
      </c>
      <c r="O52" s="45">
        <v>250000</v>
      </c>
      <c r="P52" s="45">
        <v>250000</v>
      </c>
      <c r="Q52" s="45">
        <v>250000</v>
      </c>
      <c r="R52" s="45">
        <v>250000</v>
      </c>
      <c r="S52" s="54">
        <f t="shared" si="8"/>
        <v>3000000</v>
      </c>
      <c r="T52" s="54">
        <f t="shared" si="6"/>
        <v>250000</v>
      </c>
      <c r="U52" s="103">
        <f t="shared" ref="U52:U93" si="9">SUM(S52:T52)</f>
        <v>3250000</v>
      </c>
      <c r="W52" s="99"/>
    </row>
    <row r="53" spans="1:25" s="98" customFormat="1" ht="21.95" customHeight="1" thickBot="1" x14ac:dyDescent="0.25">
      <c r="A53" s="79">
        <v>29</v>
      </c>
      <c r="B53" s="79">
        <v>0</v>
      </c>
      <c r="C53" s="101">
        <v>3903597</v>
      </c>
      <c r="D53" s="85" t="s">
        <v>56</v>
      </c>
      <c r="E53" s="86">
        <v>144</v>
      </c>
      <c r="F53" s="87" t="s">
        <v>27</v>
      </c>
      <c r="G53" s="97">
        <v>400000</v>
      </c>
      <c r="H53" s="97">
        <v>400000</v>
      </c>
      <c r="I53" s="97">
        <v>400000</v>
      </c>
      <c r="J53" s="97">
        <v>400000</v>
      </c>
      <c r="K53" s="97">
        <v>400000</v>
      </c>
      <c r="L53" s="97">
        <v>400000</v>
      </c>
      <c r="M53" s="97">
        <v>400000</v>
      </c>
      <c r="N53" s="97">
        <v>400000</v>
      </c>
      <c r="O53" s="97">
        <v>400000</v>
      </c>
      <c r="P53" s="97">
        <v>400000</v>
      </c>
      <c r="Q53" s="97">
        <v>400000</v>
      </c>
      <c r="R53" s="97">
        <v>400000</v>
      </c>
      <c r="S53" s="89">
        <f t="shared" si="8"/>
        <v>4800000</v>
      </c>
      <c r="T53" s="89">
        <f t="shared" si="6"/>
        <v>400000</v>
      </c>
      <c r="U53" s="103">
        <f t="shared" si="9"/>
        <v>5200000</v>
      </c>
      <c r="W53" s="99"/>
    </row>
    <row r="54" spans="1:25" s="98" customFormat="1" ht="21.95" customHeight="1" thickBot="1" x14ac:dyDescent="0.25">
      <c r="A54" s="79">
        <v>30</v>
      </c>
      <c r="B54" s="79">
        <v>0</v>
      </c>
      <c r="C54" s="101">
        <v>4126000</v>
      </c>
      <c r="D54" s="85" t="s">
        <v>57</v>
      </c>
      <c r="E54" s="86">
        <v>144</v>
      </c>
      <c r="F54" s="87" t="s">
        <v>27</v>
      </c>
      <c r="G54" s="97">
        <v>350000</v>
      </c>
      <c r="H54" s="97">
        <v>350000</v>
      </c>
      <c r="I54" s="97">
        <v>350000</v>
      </c>
      <c r="J54" s="97">
        <v>350000</v>
      </c>
      <c r="K54" s="97">
        <v>350000</v>
      </c>
      <c r="L54" s="97">
        <v>350000</v>
      </c>
      <c r="M54" s="97">
        <v>350000</v>
      </c>
      <c r="N54" s="97">
        <v>350000</v>
      </c>
      <c r="O54" s="97">
        <v>350000</v>
      </c>
      <c r="P54" s="97">
        <v>350000</v>
      </c>
      <c r="Q54" s="97">
        <v>350000</v>
      </c>
      <c r="R54" s="97">
        <v>350000</v>
      </c>
      <c r="S54" s="89">
        <f t="shared" si="8"/>
        <v>4200000</v>
      </c>
      <c r="T54" s="89">
        <f t="shared" si="6"/>
        <v>350000</v>
      </c>
      <c r="U54" s="103">
        <f t="shared" si="9"/>
        <v>4550000</v>
      </c>
      <c r="W54" s="99"/>
    </row>
    <row r="55" spans="1:25" s="98" customFormat="1" ht="21.95" customHeight="1" thickBot="1" x14ac:dyDescent="0.25">
      <c r="A55" s="69">
        <v>31</v>
      </c>
      <c r="B55" s="64">
        <v>0</v>
      </c>
      <c r="C55" s="64">
        <v>3938151</v>
      </c>
      <c r="D55" s="70" t="s">
        <v>58</v>
      </c>
      <c r="E55" s="19">
        <v>144</v>
      </c>
      <c r="F55" s="42" t="s">
        <v>27</v>
      </c>
      <c r="G55" s="53">
        <v>250000</v>
      </c>
      <c r="H55" s="53">
        <v>250000</v>
      </c>
      <c r="I55" s="53">
        <v>250000</v>
      </c>
      <c r="J55" s="53">
        <v>250000</v>
      </c>
      <c r="K55" s="53">
        <v>250000</v>
      </c>
      <c r="L55" s="53">
        <v>250000</v>
      </c>
      <c r="M55" s="53">
        <v>250000</v>
      </c>
      <c r="N55" s="53">
        <v>250000</v>
      </c>
      <c r="O55" s="53">
        <v>250000</v>
      </c>
      <c r="P55" s="53">
        <v>250000</v>
      </c>
      <c r="Q55" s="53">
        <v>250000</v>
      </c>
      <c r="R55" s="53">
        <v>250000</v>
      </c>
      <c r="S55" s="54">
        <f t="shared" si="8"/>
        <v>3000000</v>
      </c>
      <c r="T55" s="54">
        <f t="shared" si="6"/>
        <v>250000</v>
      </c>
      <c r="U55" s="104">
        <f t="shared" si="9"/>
        <v>3250000</v>
      </c>
      <c r="W55" s="99"/>
    </row>
    <row r="56" spans="1:25" s="98" customFormat="1" ht="21.95" customHeight="1" thickBot="1" x14ac:dyDescent="0.25">
      <c r="A56" s="79">
        <v>31</v>
      </c>
      <c r="B56" s="80">
        <v>0</v>
      </c>
      <c r="C56" s="80">
        <v>5745546</v>
      </c>
      <c r="D56" s="85" t="s">
        <v>67</v>
      </c>
      <c r="E56" s="86">
        <v>144</v>
      </c>
      <c r="F56" s="87" t="s">
        <v>27</v>
      </c>
      <c r="G56" s="97">
        <v>700000</v>
      </c>
      <c r="H56" s="97">
        <v>700000</v>
      </c>
      <c r="I56" s="97">
        <v>700000</v>
      </c>
      <c r="J56" s="97">
        <v>700000</v>
      </c>
      <c r="K56" s="97"/>
      <c r="L56" s="97">
        <v>500000</v>
      </c>
      <c r="M56" s="97">
        <v>500000</v>
      </c>
      <c r="N56" s="97">
        <v>500000</v>
      </c>
      <c r="O56" s="97">
        <v>500000</v>
      </c>
      <c r="P56" s="97">
        <v>500000</v>
      </c>
      <c r="Q56" s="97">
        <v>500000</v>
      </c>
      <c r="R56" s="97">
        <v>500000</v>
      </c>
      <c r="S56" s="89">
        <f t="shared" ref="S56" si="10">SUM(G56:R56)</f>
        <v>6300000</v>
      </c>
      <c r="T56" s="89">
        <f t="shared" ref="T56" si="11">S56/12</f>
        <v>525000</v>
      </c>
      <c r="U56" s="103">
        <f t="shared" si="9"/>
        <v>6825000</v>
      </c>
      <c r="W56" s="99"/>
    </row>
    <row r="57" spans="1:25" s="98" customFormat="1" ht="21.95" customHeight="1" thickBot="1" x14ac:dyDescent="0.25">
      <c r="A57" s="79">
        <v>32</v>
      </c>
      <c r="B57" s="80">
        <v>0</v>
      </c>
      <c r="C57" s="80">
        <v>1332757</v>
      </c>
      <c r="D57" s="85" t="s">
        <v>59</v>
      </c>
      <c r="E57" s="86">
        <v>144</v>
      </c>
      <c r="F57" s="87" t="s">
        <v>27</v>
      </c>
      <c r="G57" s="97">
        <v>800000</v>
      </c>
      <c r="H57" s="97">
        <v>800000</v>
      </c>
      <c r="I57" s="97">
        <v>800000</v>
      </c>
      <c r="J57" s="97">
        <v>800000</v>
      </c>
      <c r="K57" s="97">
        <v>800000</v>
      </c>
      <c r="L57" s="97">
        <v>800000</v>
      </c>
      <c r="M57" s="97">
        <v>800000</v>
      </c>
      <c r="N57" s="97">
        <v>800000</v>
      </c>
      <c r="O57" s="97">
        <v>800000</v>
      </c>
      <c r="P57" s="97">
        <v>800000</v>
      </c>
      <c r="Q57" s="97">
        <v>800000</v>
      </c>
      <c r="R57" s="97">
        <v>800000</v>
      </c>
      <c r="S57" s="89">
        <f t="shared" si="8"/>
        <v>9600000</v>
      </c>
      <c r="T57" s="89">
        <f t="shared" si="6"/>
        <v>800000</v>
      </c>
      <c r="U57" s="103">
        <f t="shared" si="9"/>
        <v>10400000</v>
      </c>
      <c r="W57" s="99"/>
    </row>
    <row r="58" spans="1:25" s="98" customFormat="1" ht="21.95" customHeight="1" thickBot="1" x14ac:dyDescent="0.25">
      <c r="A58" s="79">
        <v>33</v>
      </c>
      <c r="B58" s="79">
        <v>0</v>
      </c>
      <c r="C58" s="80">
        <v>6874264</v>
      </c>
      <c r="D58" s="85" t="s">
        <v>60</v>
      </c>
      <c r="E58" s="86">
        <v>144</v>
      </c>
      <c r="F58" s="87" t="s">
        <v>27</v>
      </c>
      <c r="G58" s="97">
        <v>600000</v>
      </c>
      <c r="H58" s="97">
        <v>600000</v>
      </c>
      <c r="I58" s="97">
        <v>600000</v>
      </c>
      <c r="J58" s="97">
        <v>600000</v>
      </c>
      <c r="K58" s="97">
        <v>600000</v>
      </c>
      <c r="L58" s="97">
        <v>600000</v>
      </c>
      <c r="M58" s="97">
        <v>600000</v>
      </c>
      <c r="N58" s="97">
        <v>600000</v>
      </c>
      <c r="O58" s="97">
        <v>600000</v>
      </c>
      <c r="P58" s="97">
        <v>600000</v>
      </c>
      <c r="Q58" s="97">
        <v>600000</v>
      </c>
      <c r="R58" s="97">
        <v>600000</v>
      </c>
      <c r="S58" s="89">
        <f t="shared" si="8"/>
        <v>7200000</v>
      </c>
      <c r="T58" s="89">
        <f t="shared" si="6"/>
        <v>600000</v>
      </c>
      <c r="U58" s="103">
        <f t="shared" si="9"/>
        <v>7800000</v>
      </c>
      <c r="W58" s="99"/>
    </row>
    <row r="59" spans="1:25" s="98" customFormat="1" ht="21.95" customHeight="1" thickBot="1" x14ac:dyDescent="0.25">
      <c r="A59" s="79">
        <v>34</v>
      </c>
      <c r="B59" s="79">
        <v>0</v>
      </c>
      <c r="C59" s="80">
        <v>2823829</v>
      </c>
      <c r="D59" s="85" t="s">
        <v>61</v>
      </c>
      <c r="E59" s="86">
        <v>144</v>
      </c>
      <c r="F59" s="87" t="s">
        <v>27</v>
      </c>
      <c r="G59" s="97">
        <v>800000</v>
      </c>
      <c r="H59" s="97">
        <v>800000</v>
      </c>
      <c r="I59" s="97">
        <v>800000</v>
      </c>
      <c r="J59" s="97">
        <v>800000</v>
      </c>
      <c r="K59" s="97">
        <v>800000</v>
      </c>
      <c r="L59" s="97">
        <v>800000</v>
      </c>
      <c r="M59" s="97">
        <v>800000</v>
      </c>
      <c r="N59" s="97">
        <v>800000</v>
      </c>
      <c r="O59" s="97">
        <v>800000</v>
      </c>
      <c r="P59" s="97">
        <v>800000</v>
      </c>
      <c r="Q59" s="97">
        <v>800000</v>
      </c>
      <c r="R59" s="97">
        <v>800000</v>
      </c>
      <c r="S59" s="89">
        <f t="shared" si="8"/>
        <v>9600000</v>
      </c>
      <c r="T59" s="89">
        <f t="shared" ref="T59:T60" si="12">S59/12</f>
        <v>800000</v>
      </c>
      <c r="U59" s="103">
        <f t="shared" si="9"/>
        <v>10400000</v>
      </c>
      <c r="W59" s="99"/>
    </row>
    <row r="60" spans="1:25" s="98" customFormat="1" ht="21.95" customHeight="1" thickBot="1" x14ac:dyDescent="0.25">
      <c r="A60" s="79">
        <v>35</v>
      </c>
      <c r="B60" s="79">
        <v>0</v>
      </c>
      <c r="C60" s="80">
        <v>2068028</v>
      </c>
      <c r="D60" s="85" t="s">
        <v>62</v>
      </c>
      <c r="E60" s="86">
        <v>144</v>
      </c>
      <c r="F60" s="87" t="s">
        <v>27</v>
      </c>
      <c r="G60" s="97">
        <v>400000</v>
      </c>
      <c r="H60" s="97">
        <v>400000</v>
      </c>
      <c r="I60" s="97">
        <v>400000</v>
      </c>
      <c r="J60" s="97">
        <v>400000</v>
      </c>
      <c r="K60" s="97">
        <v>400000</v>
      </c>
      <c r="L60" s="97">
        <v>400000</v>
      </c>
      <c r="M60" s="97">
        <v>400000</v>
      </c>
      <c r="N60" s="97">
        <v>400000</v>
      </c>
      <c r="O60" s="97">
        <v>400000</v>
      </c>
      <c r="P60" s="97">
        <v>400000</v>
      </c>
      <c r="Q60" s="97">
        <v>400000</v>
      </c>
      <c r="R60" s="97">
        <v>400000</v>
      </c>
      <c r="S60" s="89">
        <f t="shared" si="8"/>
        <v>4800000</v>
      </c>
      <c r="T60" s="89">
        <f t="shared" si="12"/>
        <v>400000</v>
      </c>
      <c r="U60" s="103">
        <f t="shared" si="9"/>
        <v>5200000</v>
      </c>
      <c r="W60" s="99"/>
    </row>
    <row r="61" spans="1:25" s="100" customFormat="1" ht="21.95" customHeight="1" thickBot="1" x14ac:dyDescent="0.25">
      <c r="A61" s="79">
        <v>36</v>
      </c>
      <c r="B61" s="79">
        <v>0</v>
      </c>
      <c r="C61" s="80">
        <v>3312557</v>
      </c>
      <c r="D61" s="85" t="s">
        <v>68</v>
      </c>
      <c r="E61" s="86">
        <v>144</v>
      </c>
      <c r="F61" s="87" t="s">
        <v>27</v>
      </c>
      <c r="G61" s="97">
        <v>700000</v>
      </c>
      <c r="H61" s="97">
        <v>700000</v>
      </c>
      <c r="I61" s="97">
        <v>700000</v>
      </c>
      <c r="J61" s="97"/>
      <c r="K61" s="97"/>
      <c r="L61" s="97"/>
      <c r="M61" s="97"/>
      <c r="N61" s="97"/>
      <c r="O61" s="97"/>
      <c r="P61" s="97"/>
      <c r="Q61" s="97"/>
      <c r="R61" s="97"/>
      <c r="S61" s="89">
        <f t="shared" ref="S61" si="13">SUM(G61:R61)</f>
        <v>2100000</v>
      </c>
      <c r="T61" s="89">
        <f t="shared" ref="T61" si="14">S61/12</f>
        <v>175000</v>
      </c>
      <c r="U61" s="103">
        <f t="shared" si="9"/>
        <v>2275000</v>
      </c>
    </row>
    <row r="62" spans="1:25" s="100" customFormat="1" ht="21.95" customHeight="1" thickBot="1" x14ac:dyDescent="0.25">
      <c r="A62" s="79">
        <v>37</v>
      </c>
      <c r="B62" s="79">
        <v>0</v>
      </c>
      <c r="C62" s="80">
        <v>3494330</v>
      </c>
      <c r="D62" s="85" t="s">
        <v>69</v>
      </c>
      <c r="E62" s="86">
        <v>144</v>
      </c>
      <c r="F62" s="87" t="s">
        <v>27</v>
      </c>
      <c r="G62" s="97">
        <v>500000</v>
      </c>
      <c r="H62" s="97">
        <v>500000</v>
      </c>
      <c r="I62" s="97">
        <v>500000</v>
      </c>
      <c r="J62" s="97"/>
      <c r="K62" s="97"/>
      <c r="L62" s="97"/>
      <c r="M62" s="97"/>
      <c r="N62" s="97"/>
      <c r="O62" s="97"/>
      <c r="P62" s="97"/>
      <c r="Q62" s="97"/>
      <c r="R62" s="97"/>
      <c r="S62" s="89">
        <f t="shared" ref="S62:S64" si="15">SUM(G62:R62)</f>
        <v>1500000</v>
      </c>
      <c r="T62" s="89">
        <f t="shared" ref="T62" si="16">S62/12</f>
        <v>125000</v>
      </c>
      <c r="U62" s="103">
        <f t="shared" si="9"/>
        <v>1625000</v>
      </c>
    </row>
    <row r="63" spans="1:25" s="100" customFormat="1" ht="21.95" customHeight="1" thickBot="1" x14ac:dyDescent="0.25">
      <c r="A63" s="79">
        <v>38</v>
      </c>
      <c r="B63" s="79">
        <v>0</v>
      </c>
      <c r="C63" s="80">
        <v>1709928</v>
      </c>
      <c r="D63" s="85" t="s">
        <v>64</v>
      </c>
      <c r="E63" s="86">
        <v>144</v>
      </c>
      <c r="F63" s="87" t="s">
        <v>27</v>
      </c>
      <c r="G63" s="97">
        <v>170000</v>
      </c>
      <c r="H63" s="97">
        <v>170000</v>
      </c>
      <c r="I63" s="97">
        <v>170000</v>
      </c>
      <c r="J63" s="97">
        <v>170000</v>
      </c>
      <c r="K63" s="97">
        <v>170000</v>
      </c>
      <c r="L63" s="97">
        <v>170000</v>
      </c>
      <c r="M63" s="97">
        <v>170000</v>
      </c>
      <c r="N63" s="97">
        <v>170000</v>
      </c>
      <c r="O63" s="97">
        <v>170000</v>
      </c>
      <c r="P63" s="97">
        <v>170000</v>
      </c>
      <c r="Q63" s="97">
        <v>170000</v>
      </c>
      <c r="R63" s="97">
        <v>170000</v>
      </c>
      <c r="S63" s="89">
        <f t="shared" si="15"/>
        <v>2040000</v>
      </c>
      <c r="T63" s="89">
        <f t="shared" ref="T63" si="17">S63/12</f>
        <v>170000</v>
      </c>
      <c r="U63" s="103">
        <f t="shared" si="9"/>
        <v>2210000</v>
      </c>
    </row>
    <row r="64" spans="1:25" s="100" customFormat="1" ht="21.95" customHeight="1" thickBot="1" x14ac:dyDescent="0.25">
      <c r="A64" s="79">
        <v>39</v>
      </c>
      <c r="B64" s="79">
        <v>0</v>
      </c>
      <c r="C64" s="80">
        <v>1037761</v>
      </c>
      <c r="D64" s="85" t="s">
        <v>65</v>
      </c>
      <c r="E64" s="86">
        <v>144</v>
      </c>
      <c r="F64" s="87" t="s">
        <v>27</v>
      </c>
      <c r="G64" s="97">
        <v>500000</v>
      </c>
      <c r="H64" s="97">
        <v>500000</v>
      </c>
      <c r="I64" s="97">
        <v>500000</v>
      </c>
      <c r="J64" s="97">
        <v>500000</v>
      </c>
      <c r="K64" s="97">
        <v>500000</v>
      </c>
      <c r="L64" s="97">
        <v>500000</v>
      </c>
      <c r="M64" s="97">
        <v>500000</v>
      </c>
      <c r="N64" s="97">
        <v>500000</v>
      </c>
      <c r="O64" s="97">
        <v>500000</v>
      </c>
      <c r="P64" s="97">
        <v>500000</v>
      </c>
      <c r="Q64" s="97">
        <v>500000</v>
      </c>
      <c r="R64" s="97">
        <v>500000</v>
      </c>
      <c r="S64" s="89">
        <f t="shared" si="15"/>
        <v>6000000</v>
      </c>
      <c r="T64" s="89">
        <f t="shared" ref="T64" si="18">S64/12</f>
        <v>500000</v>
      </c>
      <c r="U64" s="103">
        <f t="shared" si="9"/>
        <v>6500000</v>
      </c>
    </row>
    <row r="65" spans="1:21" s="100" customFormat="1" ht="21.95" customHeight="1" thickBot="1" x14ac:dyDescent="0.25">
      <c r="A65" s="79">
        <v>40</v>
      </c>
      <c r="B65" s="79">
        <v>0</v>
      </c>
      <c r="C65" s="80">
        <v>1732716</v>
      </c>
      <c r="D65" s="85" t="s">
        <v>70</v>
      </c>
      <c r="E65" s="86">
        <v>144</v>
      </c>
      <c r="F65" s="87" t="s">
        <v>27</v>
      </c>
      <c r="G65" s="97">
        <v>500000</v>
      </c>
      <c r="H65" s="97">
        <v>500000</v>
      </c>
      <c r="I65" s="97">
        <v>500000</v>
      </c>
      <c r="J65" s="97">
        <v>500000</v>
      </c>
      <c r="K65" s="97">
        <v>500000</v>
      </c>
      <c r="L65" s="97">
        <v>500000</v>
      </c>
      <c r="M65" s="97">
        <v>500000</v>
      </c>
      <c r="N65" s="97">
        <v>500000</v>
      </c>
      <c r="O65" s="97">
        <v>500000</v>
      </c>
      <c r="P65" s="97">
        <v>500000</v>
      </c>
      <c r="Q65" s="97">
        <v>500000</v>
      </c>
      <c r="R65" s="97">
        <v>500000</v>
      </c>
      <c r="S65" s="89">
        <f t="shared" ref="S65" si="19">SUM(G65:R65)</f>
        <v>6000000</v>
      </c>
      <c r="T65" s="89">
        <f t="shared" ref="T65" si="20">S65/12</f>
        <v>500000</v>
      </c>
      <c r="U65" s="103">
        <f t="shared" si="9"/>
        <v>6500000</v>
      </c>
    </row>
    <row r="66" spans="1:21" s="100" customFormat="1" ht="21.95" customHeight="1" thickBot="1" x14ac:dyDescent="0.25">
      <c r="A66" s="79">
        <v>41</v>
      </c>
      <c r="B66" s="79">
        <v>0</v>
      </c>
      <c r="C66" s="80">
        <v>1253990</v>
      </c>
      <c r="D66" s="85" t="s">
        <v>71</v>
      </c>
      <c r="E66" s="86">
        <v>144</v>
      </c>
      <c r="F66" s="87" t="s">
        <v>27</v>
      </c>
      <c r="G66" s="97">
        <v>1500000</v>
      </c>
      <c r="H66" s="97">
        <v>1500000</v>
      </c>
      <c r="I66" s="97">
        <v>1500000</v>
      </c>
      <c r="J66" s="97">
        <v>1500000</v>
      </c>
      <c r="K66" s="97">
        <v>1500000</v>
      </c>
      <c r="L66" s="97">
        <v>1500000</v>
      </c>
      <c r="M66" s="97">
        <v>1500000</v>
      </c>
      <c r="N66" s="97">
        <v>1500000</v>
      </c>
      <c r="O66" s="97">
        <v>1500000</v>
      </c>
      <c r="P66" s="97">
        <v>1500000</v>
      </c>
      <c r="Q66" s="97">
        <v>1500000</v>
      </c>
      <c r="R66" s="97">
        <v>1500000</v>
      </c>
      <c r="S66" s="89">
        <f t="shared" ref="S66" si="21">SUM(G66:R66)</f>
        <v>18000000</v>
      </c>
      <c r="T66" s="89">
        <f t="shared" ref="T66" si="22">S66/12</f>
        <v>1500000</v>
      </c>
      <c r="U66" s="103">
        <f t="shared" si="9"/>
        <v>19500000</v>
      </c>
    </row>
    <row r="67" spans="1:21" s="100" customFormat="1" ht="21.95" customHeight="1" thickBot="1" x14ac:dyDescent="0.25">
      <c r="A67" s="79">
        <v>42</v>
      </c>
      <c r="B67" s="79">
        <v>0</v>
      </c>
      <c r="C67" s="80">
        <v>3946725</v>
      </c>
      <c r="D67" s="85" t="s">
        <v>72</v>
      </c>
      <c r="E67" s="86">
        <v>144</v>
      </c>
      <c r="F67" s="87" t="s">
        <v>27</v>
      </c>
      <c r="G67" s="97">
        <v>1000000</v>
      </c>
      <c r="H67" s="97">
        <v>1000000</v>
      </c>
      <c r="I67" s="97">
        <v>1000000</v>
      </c>
      <c r="J67" s="97"/>
      <c r="K67" s="97"/>
      <c r="L67" s="97"/>
      <c r="M67" s="97"/>
      <c r="N67" s="97"/>
      <c r="O67" s="97"/>
      <c r="P67" s="97"/>
      <c r="Q67" s="97"/>
      <c r="R67" s="97"/>
      <c r="S67" s="89">
        <f t="shared" ref="S67" si="23">SUM(G67:R67)</f>
        <v>3000000</v>
      </c>
      <c r="T67" s="89">
        <f t="shared" ref="T67" si="24">S67/12</f>
        <v>250000</v>
      </c>
      <c r="U67" s="103">
        <f t="shared" si="9"/>
        <v>3250000</v>
      </c>
    </row>
    <row r="68" spans="1:21" s="100" customFormat="1" ht="21.95" customHeight="1" thickBot="1" x14ac:dyDescent="0.25">
      <c r="A68" s="79">
        <v>43</v>
      </c>
      <c r="B68" s="79">
        <v>0</v>
      </c>
      <c r="C68" s="80">
        <v>2924998</v>
      </c>
      <c r="D68" s="85" t="s">
        <v>73</v>
      </c>
      <c r="E68" s="86">
        <v>144</v>
      </c>
      <c r="F68" s="87" t="s">
        <v>27</v>
      </c>
      <c r="G68" s="97">
        <v>1000000</v>
      </c>
      <c r="H68" s="97">
        <v>1000000</v>
      </c>
      <c r="I68" s="97">
        <v>1000000</v>
      </c>
      <c r="J68" s="97"/>
      <c r="K68" s="97"/>
      <c r="L68" s="97"/>
      <c r="M68" s="97"/>
      <c r="N68" s="97"/>
      <c r="O68" s="97"/>
      <c r="P68" s="97"/>
      <c r="Q68" s="97"/>
      <c r="R68" s="97"/>
      <c r="S68" s="89">
        <f t="shared" ref="S68" si="25">SUM(G68:R68)</f>
        <v>3000000</v>
      </c>
      <c r="T68" s="89">
        <f t="shared" ref="T68" si="26">S68/12</f>
        <v>250000</v>
      </c>
      <c r="U68" s="103">
        <f t="shared" si="9"/>
        <v>3250000</v>
      </c>
    </row>
    <row r="69" spans="1:21" s="100" customFormat="1" ht="21.95" customHeight="1" thickBot="1" x14ac:dyDescent="0.25">
      <c r="A69" s="79">
        <v>44</v>
      </c>
      <c r="B69" s="79">
        <v>0</v>
      </c>
      <c r="C69" s="80">
        <v>3360094</v>
      </c>
      <c r="D69" s="85" t="s">
        <v>74</v>
      </c>
      <c r="E69" s="86">
        <v>144</v>
      </c>
      <c r="F69" s="87" t="s">
        <v>27</v>
      </c>
      <c r="G69" s="97">
        <v>1000000</v>
      </c>
      <c r="H69" s="97">
        <v>1000000</v>
      </c>
      <c r="I69" s="97">
        <v>1000000</v>
      </c>
      <c r="J69" s="97"/>
      <c r="K69" s="97"/>
      <c r="L69" s="97"/>
      <c r="M69" s="97"/>
      <c r="N69" s="97"/>
      <c r="O69" s="97"/>
      <c r="P69" s="97"/>
      <c r="Q69" s="97"/>
      <c r="R69" s="97"/>
      <c r="S69" s="89">
        <f t="shared" ref="S69" si="27">SUM(G69:R69)</f>
        <v>3000000</v>
      </c>
      <c r="T69" s="89">
        <f t="shared" ref="T69" si="28">S69/12</f>
        <v>250000</v>
      </c>
      <c r="U69" s="103">
        <f t="shared" si="9"/>
        <v>3250000</v>
      </c>
    </row>
    <row r="70" spans="1:21" s="100" customFormat="1" ht="21.95" customHeight="1" thickBot="1" x14ac:dyDescent="0.25">
      <c r="A70" s="79">
        <v>45</v>
      </c>
      <c r="B70" s="79">
        <v>0</v>
      </c>
      <c r="C70" s="80">
        <v>1018567</v>
      </c>
      <c r="D70" s="85" t="s">
        <v>75</v>
      </c>
      <c r="E70" s="86">
        <v>144</v>
      </c>
      <c r="F70" s="87" t="s">
        <v>27</v>
      </c>
      <c r="G70" s="97">
        <v>1200000</v>
      </c>
      <c r="H70" s="97">
        <v>1200000</v>
      </c>
      <c r="I70" s="97">
        <v>1200000</v>
      </c>
      <c r="J70" s="97">
        <v>1200000</v>
      </c>
      <c r="K70" s="97">
        <v>1200000</v>
      </c>
      <c r="L70" s="97">
        <v>1200000</v>
      </c>
      <c r="M70" s="97">
        <v>1200000</v>
      </c>
      <c r="N70" s="97">
        <v>1200000</v>
      </c>
      <c r="O70" s="97">
        <v>1200000</v>
      </c>
      <c r="P70" s="97">
        <v>1200000</v>
      </c>
      <c r="Q70" s="97">
        <v>1200000</v>
      </c>
      <c r="R70" s="97">
        <v>1200000</v>
      </c>
      <c r="S70" s="89">
        <f t="shared" ref="S70" si="29">SUM(G70:R70)</f>
        <v>14400000</v>
      </c>
      <c r="T70" s="89">
        <f t="shared" ref="T70" si="30">S70/12</f>
        <v>1200000</v>
      </c>
      <c r="U70" s="103">
        <f t="shared" si="9"/>
        <v>15600000</v>
      </c>
    </row>
    <row r="71" spans="1:21" s="100" customFormat="1" ht="21.95" customHeight="1" thickBot="1" x14ac:dyDescent="0.25">
      <c r="A71" s="79">
        <v>46</v>
      </c>
      <c r="B71" s="79">
        <v>0</v>
      </c>
      <c r="C71" s="80">
        <v>2266278</v>
      </c>
      <c r="D71" s="85" t="s">
        <v>76</v>
      </c>
      <c r="E71" s="86">
        <v>144</v>
      </c>
      <c r="F71" s="87" t="s">
        <v>27</v>
      </c>
      <c r="G71" s="97">
        <v>1880000</v>
      </c>
      <c r="H71" s="97">
        <v>1880000</v>
      </c>
      <c r="I71" s="97">
        <v>1880000</v>
      </c>
      <c r="J71" s="97">
        <v>1880000</v>
      </c>
      <c r="K71" s="97">
        <v>1880000</v>
      </c>
      <c r="L71" s="97">
        <v>1880000</v>
      </c>
      <c r="M71" s="97">
        <v>1880000</v>
      </c>
      <c r="N71" s="97">
        <v>1880000</v>
      </c>
      <c r="O71" s="97">
        <v>1880000</v>
      </c>
      <c r="P71" s="97">
        <v>1880000</v>
      </c>
      <c r="Q71" s="97">
        <v>1880000</v>
      </c>
      <c r="R71" s="97">
        <v>1880000</v>
      </c>
      <c r="S71" s="89">
        <f t="shared" ref="S71" si="31">SUM(G71:R71)</f>
        <v>22560000</v>
      </c>
      <c r="T71" s="89">
        <f t="shared" ref="T71" si="32">S71/12</f>
        <v>1880000</v>
      </c>
      <c r="U71" s="103">
        <f t="shared" si="9"/>
        <v>24440000</v>
      </c>
    </row>
    <row r="72" spans="1:21" s="100" customFormat="1" ht="21.95" customHeight="1" thickBot="1" x14ac:dyDescent="0.25">
      <c r="A72" s="79">
        <v>47</v>
      </c>
      <c r="B72" s="79">
        <v>0</v>
      </c>
      <c r="C72" s="80">
        <v>1660207</v>
      </c>
      <c r="D72" s="85" t="s">
        <v>77</v>
      </c>
      <c r="E72" s="86">
        <v>144</v>
      </c>
      <c r="F72" s="87" t="s">
        <v>27</v>
      </c>
      <c r="G72" s="97">
        <v>1880000</v>
      </c>
      <c r="H72" s="97">
        <v>1880000</v>
      </c>
      <c r="I72" s="97">
        <v>1880000</v>
      </c>
      <c r="J72" s="97">
        <v>1880000</v>
      </c>
      <c r="K72" s="97">
        <v>1880000</v>
      </c>
      <c r="L72" s="97">
        <v>1880000</v>
      </c>
      <c r="M72" s="97">
        <v>1880000</v>
      </c>
      <c r="N72" s="97">
        <v>1880000</v>
      </c>
      <c r="O72" s="97">
        <v>1880000</v>
      </c>
      <c r="P72" s="97">
        <v>1880000</v>
      </c>
      <c r="Q72" s="97">
        <v>1880000</v>
      </c>
      <c r="R72" s="97">
        <v>1880000</v>
      </c>
      <c r="S72" s="89">
        <f t="shared" ref="S72" si="33">SUM(G72:R72)</f>
        <v>22560000</v>
      </c>
      <c r="T72" s="89">
        <f t="shared" ref="T72" si="34">S72/12</f>
        <v>1880000</v>
      </c>
      <c r="U72" s="103">
        <f t="shared" si="9"/>
        <v>24440000</v>
      </c>
    </row>
    <row r="73" spans="1:21" s="100" customFormat="1" ht="21.95" customHeight="1" thickBot="1" x14ac:dyDescent="0.25">
      <c r="A73" s="79">
        <v>48</v>
      </c>
      <c r="B73" s="79">
        <v>0</v>
      </c>
      <c r="C73" s="80">
        <v>1422807</v>
      </c>
      <c r="D73" s="85" t="s">
        <v>78</v>
      </c>
      <c r="E73" s="86">
        <v>144</v>
      </c>
      <c r="F73" s="87" t="s">
        <v>27</v>
      </c>
      <c r="G73" s="97">
        <v>500000</v>
      </c>
      <c r="H73" s="97">
        <v>500000</v>
      </c>
      <c r="I73" s="97">
        <v>500000</v>
      </c>
      <c r="J73" s="97">
        <v>500000</v>
      </c>
      <c r="K73" s="97">
        <v>500000</v>
      </c>
      <c r="L73" s="97">
        <v>500000</v>
      </c>
      <c r="M73" s="97">
        <v>500000</v>
      </c>
      <c r="N73" s="97">
        <v>500000</v>
      </c>
      <c r="O73" s="97">
        <v>500000</v>
      </c>
      <c r="P73" s="97">
        <v>500000</v>
      </c>
      <c r="Q73" s="97">
        <v>500000</v>
      </c>
      <c r="R73" s="97">
        <v>500000</v>
      </c>
      <c r="S73" s="89">
        <f t="shared" ref="S73" si="35">SUM(G73:R73)</f>
        <v>6000000</v>
      </c>
      <c r="T73" s="89">
        <f t="shared" ref="T73" si="36">S73/12</f>
        <v>500000</v>
      </c>
      <c r="U73" s="103">
        <f t="shared" si="9"/>
        <v>6500000</v>
      </c>
    </row>
    <row r="74" spans="1:21" s="100" customFormat="1" ht="21.95" customHeight="1" thickBot="1" x14ac:dyDescent="0.25">
      <c r="A74" s="79">
        <v>49</v>
      </c>
      <c r="B74" s="79">
        <v>0</v>
      </c>
      <c r="C74" s="80">
        <v>1957989</v>
      </c>
      <c r="D74" s="85" t="s">
        <v>79</v>
      </c>
      <c r="E74" s="86">
        <v>144</v>
      </c>
      <c r="F74" s="87" t="s">
        <v>27</v>
      </c>
      <c r="G74" s="97">
        <v>400000</v>
      </c>
      <c r="H74" s="97">
        <v>400000</v>
      </c>
      <c r="I74" s="97">
        <v>400000</v>
      </c>
      <c r="J74" s="97">
        <v>400000</v>
      </c>
      <c r="K74" s="97">
        <v>400000</v>
      </c>
      <c r="L74" s="97">
        <v>400000</v>
      </c>
      <c r="M74" s="97">
        <v>400000</v>
      </c>
      <c r="N74" s="97">
        <v>400000</v>
      </c>
      <c r="O74" s="97">
        <v>400000</v>
      </c>
      <c r="P74" s="97">
        <v>400000</v>
      </c>
      <c r="Q74" s="97">
        <v>400000</v>
      </c>
      <c r="R74" s="97">
        <v>400000</v>
      </c>
      <c r="S74" s="89">
        <f t="shared" ref="S74" si="37">SUM(G74:R74)</f>
        <v>4800000</v>
      </c>
      <c r="T74" s="89">
        <f t="shared" ref="T74" si="38">S74/12</f>
        <v>400000</v>
      </c>
      <c r="U74" s="103">
        <f t="shared" si="9"/>
        <v>5200000</v>
      </c>
    </row>
    <row r="75" spans="1:21" s="100" customFormat="1" ht="21.95" customHeight="1" thickBot="1" x14ac:dyDescent="0.25">
      <c r="A75" s="79">
        <v>50</v>
      </c>
      <c r="B75" s="79">
        <v>0</v>
      </c>
      <c r="C75" s="80">
        <v>6193455</v>
      </c>
      <c r="D75" s="85" t="s">
        <v>80</v>
      </c>
      <c r="E75" s="86">
        <v>144</v>
      </c>
      <c r="F75" s="87" t="s">
        <v>27</v>
      </c>
      <c r="G75" s="97">
        <v>350000</v>
      </c>
      <c r="H75" s="97">
        <v>350000</v>
      </c>
      <c r="I75" s="97">
        <v>350000</v>
      </c>
      <c r="J75" s="97">
        <v>350000</v>
      </c>
      <c r="K75" s="97">
        <v>350000</v>
      </c>
      <c r="L75" s="97">
        <v>350000</v>
      </c>
      <c r="M75" s="97">
        <v>350000</v>
      </c>
      <c r="N75" s="97">
        <v>350000</v>
      </c>
      <c r="O75" s="97">
        <v>350000</v>
      </c>
      <c r="P75" s="97">
        <v>350000</v>
      </c>
      <c r="Q75" s="97">
        <v>350000</v>
      </c>
      <c r="R75" s="97">
        <v>350000</v>
      </c>
      <c r="S75" s="89">
        <f t="shared" ref="S75" si="39">SUM(G75:R75)</f>
        <v>4200000</v>
      </c>
      <c r="T75" s="89">
        <f t="shared" ref="T75" si="40">S75/12</f>
        <v>350000</v>
      </c>
      <c r="U75" s="103">
        <f t="shared" si="9"/>
        <v>4550000</v>
      </c>
    </row>
    <row r="76" spans="1:21" s="100" customFormat="1" ht="21.95" customHeight="1" thickBot="1" x14ac:dyDescent="0.25">
      <c r="A76" s="79">
        <v>51</v>
      </c>
      <c r="B76" s="79">
        <v>0</v>
      </c>
      <c r="C76" s="80">
        <v>2886817</v>
      </c>
      <c r="D76" s="85" t="s">
        <v>81</v>
      </c>
      <c r="E76" s="86">
        <v>144</v>
      </c>
      <c r="F76" s="87" t="s">
        <v>27</v>
      </c>
      <c r="G76" s="97">
        <v>400000</v>
      </c>
      <c r="H76" s="97">
        <v>400000</v>
      </c>
      <c r="I76" s="97">
        <v>400000</v>
      </c>
      <c r="J76" s="97">
        <v>400000</v>
      </c>
      <c r="K76" s="97">
        <v>400000</v>
      </c>
      <c r="L76" s="97"/>
      <c r="M76" s="97"/>
      <c r="N76" s="97"/>
      <c r="O76" s="97"/>
      <c r="P76" s="97"/>
      <c r="Q76" s="97"/>
      <c r="R76" s="97"/>
      <c r="S76" s="89">
        <f t="shared" ref="S76" si="41">SUM(G76:R76)</f>
        <v>2000000</v>
      </c>
      <c r="T76" s="89">
        <f t="shared" ref="T76" si="42">S76/12</f>
        <v>166666.66666666666</v>
      </c>
      <c r="U76" s="103">
        <f t="shared" si="9"/>
        <v>2166666.6666666665</v>
      </c>
    </row>
    <row r="77" spans="1:21" s="100" customFormat="1" ht="21.95" customHeight="1" thickBot="1" x14ac:dyDescent="0.25">
      <c r="A77" s="79">
        <v>52</v>
      </c>
      <c r="B77" s="79">
        <v>0</v>
      </c>
      <c r="C77" s="80">
        <v>5162916</v>
      </c>
      <c r="D77" s="85" t="s">
        <v>82</v>
      </c>
      <c r="E77" s="86">
        <v>144</v>
      </c>
      <c r="F77" s="87" t="s">
        <v>27</v>
      </c>
      <c r="G77" s="97">
        <v>250000</v>
      </c>
      <c r="H77" s="97">
        <v>250000</v>
      </c>
      <c r="I77" s="97">
        <v>250000</v>
      </c>
      <c r="J77" s="97"/>
      <c r="K77" s="97"/>
      <c r="L77" s="97"/>
      <c r="M77" s="97"/>
      <c r="N77" s="97"/>
      <c r="O77" s="97"/>
      <c r="P77" s="97"/>
      <c r="Q77" s="97"/>
      <c r="R77" s="97"/>
      <c r="S77" s="89">
        <f t="shared" ref="S77" si="43">SUM(G77:R77)</f>
        <v>750000</v>
      </c>
      <c r="T77" s="89">
        <f t="shared" ref="T77" si="44">S77/12</f>
        <v>62500</v>
      </c>
      <c r="U77" s="103">
        <f t="shared" si="9"/>
        <v>812500</v>
      </c>
    </row>
    <row r="78" spans="1:21" s="100" customFormat="1" ht="21.95" customHeight="1" thickBot="1" x14ac:dyDescent="0.25">
      <c r="A78" s="79">
        <v>53</v>
      </c>
      <c r="B78" s="79">
        <v>0</v>
      </c>
      <c r="C78" s="80">
        <v>1145956</v>
      </c>
      <c r="D78" s="85" t="s">
        <v>83</v>
      </c>
      <c r="E78" s="86">
        <v>144</v>
      </c>
      <c r="F78" s="87" t="s">
        <v>27</v>
      </c>
      <c r="G78" s="97">
        <v>800000</v>
      </c>
      <c r="H78" s="97">
        <v>800000</v>
      </c>
      <c r="I78" s="97">
        <v>800000</v>
      </c>
      <c r="J78" s="97">
        <v>800000</v>
      </c>
      <c r="K78" s="97">
        <v>800000</v>
      </c>
      <c r="L78" s="97">
        <v>800000</v>
      </c>
      <c r="M78" s="97">
        <v>800000</v>
      </c>
      <c r="N78" s="97">
        <v>800000</v>
      </c>
      <c r="O78" s="97">
        <v>800000</v>
      </c>
      <c r="P78" s="97">
        <v>800000</v>
      </c>
      <c r="Q78" s="97">
        <v>800000</v>
      </c>
      <c r="R78" s="97">
        <v>800000</v>
      </c>
      <c r="S78" s="89">
        <f t="shared" ref="S78" si="45">SUM(G78:R78)</f>
        <v>9600000</v>
      </c>
      <c r="T78" s="89">
        <f t="shared" ref="T78" si="46">S78/12</f>
        <v>800000</v>
      </c>
      <c r="U78" s="103">
        <f t="shared" si="9"/>
        <v>10400000</v>
      </c>
    </row>
    <row r="79" spans="1:21" s="100" customFormat="1" ht="21.95" customHeight="1" thickBot="1" x14ac:dyDescent="0.25">
      <c r="A79" s="79">
        <v>54</v>
      </c>
      <c r="B79" s="79">
        <v>0</v>
      </c>
      <c r="C79" s="80">
        <v>2871220</v>
      </c>
      <c r="D79" s="85" t="s">
        <v>84</v>
      </c>
      <c r="E79" s="86">
        <v>144</v>
      </c>
      <c r="F79" s="87" t="s">
        <v>27</v>
      </c>
      <c r="G79" s="97">
        <v>400000</v>
      </c>
      <c r="H79" s="97">
        <v>400000</v>
      </c>
      <c r="I79" s="97">
        <v>400000</v>
      </c>
      <c r="J79" s="97">
        <v>400000</v>
      </c>
      <c r="K79" s="97">
        <v>400000</v>
      </c>
      <c r="L79" s="97">
        <v>400000</v>
      </c>
      <c r="M79" s="97">
        <v>400000</v>
      </c>
      <c r="N79" s="97">
        <v>400000</v>
      </c>
      <c r="O79" s="97"/>
      <c r="P79" s="97"/>
      <c r="Q79" s="97"/>
      <c r="R79" s="97"/>
      <c r="S79" s="89">
        <f t="shared" ref="S79" si="47">SUM(G79:R79)</f>
        <v>3200000</v>
      </c>
      <c r="T79" s="89">
        <f t="shared" ref="T79" si="48">S79/12</f>
        <v>266666.66666666669</v>
      </c>
      <c r="U79" s="103">
        <f t="shared" si="9"/>
        <v>3466666.6666666665</v>
      </c>
    </row>
    <row r="80" spans="1:21" s="100" customFormat="1" ht="21.95" customHeight="1" thickBot="1" x14ac:dyDescent="0.25">
      <c r="A80" s="79">
        <v>55</v>
      </c>
      <c r="B80" s="79">
        <v>0</v>
      </c>
      <c r="C80" s="80">
        <v>1957916</v>
      </c>
      <c r="D80" s="85" t="s">
        <v>85</v>
      </c>
      <c r="E80" s="86">
        <v>144</v>
      </c>
      <c r="F80" s="87" t="s">
        <v>27</v>
      </c>
      <c r="G80" s="97">
        <v>450000</v>
      </c>
      <c r="H80" s="97">
        <v>450000</v>
      </c>
      <c r="I80" s="97">
        <v>450000</v>
      </c>
      <c r="J80" s="97">
        <v>450000</v>
      </c>
      <c r="K80" s="97">
        <v>450000</v>
      </c>
      <c r="L80" s="97">
        <v>450000</v>
      </c>
      <c r="M80" s="97">
        <v>450000</v>
      </c>
      <c r="N80" s="97">
        <v>450000</v>
      </c>
      <c r="O80" s="97">
        <v>450000</v>
      </c>
      <c r="P80" s="97">
        <v>450000</v>
      </c>
      <c r="Q80" s="97">
        <v>450000</v>
      </c>
      <c r="R80" s="97">
        <v>450000</v>
      </c>
      <c r="S80" s="89">
        <f t="shared" ref="S80" si="49">SUM(G80:R80)</f>
        <v>5400000</v>
      </c>
      <c r="T80" s="89">
        <f t="shared" ref="T80" si="50">S80/12</f>
        <v>450000</v>
      </c>
      <c r="U80" s="103">
        <f t="shared" si="9"/>
        <v>5850000</v>
      </c>
    </row>
    <row r="81" spans="1:21" s="100" customFormat="1" ht="21.95" customHeight="1" thickBot="1" x14ac:dyDescent="0.25">
      <c r="A81" s="79">
        <v>56</v>
      </c>
      <c r="B81" s="79">
        <v>0</v>
      </c>
      <c r="C81" s="80">
        <v>2603359</v>
      </c>
      <c r="D81" s="85" t="s">
        <v>86</v>
      </c>
      <c r="E81" s="86">
        <v>144</v>
      </c>
      <c r="F81" s="87" t="s">
        <v>27</v>
      </c>
      <c r="G81" s="97">
        <v>800000</v>
      </c>
      <c r="H81" s="97">
        <v>800000</v>
      </c>
      <c r="I81" s="97">
        <v>800000</v>
      </c>
      <c r="J81" s="97">
        <v>800000</v>
      </c>
      <c r="K81" s="97">
        <v>800000</v>
      </c>
      <c r="L81" s="97"/>
      <c r="M81" s="97"/>
      <c r="N81" s="97"/>
      <c r="O81" s="97"/>
      <c r="P81" s="97"/>
      <c r="Q81" s="97"/>
      <c r="R81" s="97"/>
      <c r="S81" s="89">
        <f t="shared" ref="S81" si="51">SUM(G81:R81)</f>
        <v>4000000</v>
      </c>
      <c r="T81" s="89">
        <f t="shared" ref="T81" si="52">S81/12</f>
        <v>333333.33333333331</v>
      </c>
      <c r="U81" s="103">
        <f t="shared" si="9"/>
        <v>4333333.333333333</v>
      </c>
    </row>
    <row r="82" spans="1:21" s="100" customFormat="1" ht="21.95" customHeight="1" thickBot="1" x14ac:dyDescent="0.25">
      <c r="A82" s="68">
        <v>57</v>
      </c>
      <c r="B82" s="68">
        <v>0</v>
      </c>
      <c r="C82" s="63">
        <v>3205501</v>
      </c>
      <c r="D82" s="66" t="s">
        <v>88</v>
      </c>
      <c r="E82" s="20">
        <v>144</v>
      </c>
      <c r="F82" s="26" t="s">
        <v>27</v>
      </c>
      <c r="G82" s="52"/>
      <c r="H82" s="52">
        <v>1200000</v>
      </c>
      <c r="I82" s="52">
        <v>1200000</v>
      </c>
      <c r="J82" s="52">
        <v>1200000</v>
      </c>
      <c r="K82" s="52">
        <v>1200000</v>
      </c>
      <c r="L82" s="52">
        <v>1200000</v>
      </c>
      <c r="M82" s="52">
        <v>1200000</v>
      </c>
      <c r="N82" s="52">
        <v>1200000</v>
      </c>
      <c r="O82" s="52">
        <v>1200000</v>
      </c>
      <c r="P82" s="52">
        <v>1200000</v>
      </c>
      <c r="Q82" s="52">
        <v>1200000</v>
      </c>
      <c r="R82" s="52">
        <v>1200000</v>
      </c>
      <c r="S82" s="51">
        <f t="shared" ref="S82" si="53">SUM(G82:R82)</f>
        <v>13200000</v>
      </c>
      <c r="T82" s="51">
        <f t="shared" ref="T82" si="54">S82/12</f>
        <v>1100000</v>
      </c>
      <c r="U82" s="105">
        <f t="shared" si="9"/>
        <v>14300000</v>
      </c>
    </row>
    <row r="83" spans="1:21" s="100" customFormat="1" ht="21.95" customHeight="1" thickBot="1" x14ac:dyDescent="0.25">
      <c r="A83" s="67">
        <v>58</v>
      </c>
      <c r="B83" s="67">
        <v>0</v>
      </c>
      <c r="C83" s="62">
        <v>4766857</v>
      </c>
      <c r="D83" s="65" t="s">
        <v>66</v>
      </c>
      <c r="E83" s="22">
        <v>144</v>
      </c>
      <c r="F83" s="26" t="s">
        <v>27</v>
      </c>
      <c r="G83" s="52"/>
      <c r="H83" s="52">
        <v>1000000</v>
      </c>
      <c r="I83" s="52">
        <v>1000000</v>
      </c>
      <c r="J83" s="52">
        <v>1000000</v>
      </c>
      <c r="K83" s="52">
        <v>1000000</v>
      </c>
      <c r="L83" s="52">
        <v>1000000</v>
      </c>
      <c r="M83" s="52">
        <v>1000000</v>
      </c>
      <c r="N83" s="52">
        <v>1000000</v>
      </c>
      <c r="O83" s="52">
        <v>1000000</v>
      </c>
      <c r="P83" s="52">
        <v>1000000</v>
      </c>
      <c r="Q83" s="52">
        <v>1000000</v>
      </c>
      <c r="R83" s="52">
        <v>1000000</v>
      </c>
      <c r="S83" s="51">
        <f t="shared" ref="S83" si="55">SUM(G83:R83)</f>
        <v>11000000</v>
      </c>
      <c r="T83" s="51">
        <f t="shared" ref="T83" si="56">S83/12</f>
        <v>916666.66666666663</v>
      </c>
      <c r="U83" s="106">
        <f t="shared" si="9"/>
        <v>11916666.666666666</v>
      </c>
    </row>
    <row r="84" spans="1:21" s="100" customFormat="1" ht="21.95" customHeight="1" thickBot="1" x14ac:dyDescent="0.25">
      <c r="A84" s="67">
        <v>59</v>
      </c>
      <c r="B84" s="67">
        <v>0</v>
      </c>
      <c r="C84" s="62">
        <v>5620518</v>
      </c>
      <c r="D84" s="65" t="s">
        <v>63</v>
      </c>
      <c r="E84" s="22">
        <v>144</v>
      </c>
      <c r="F84" s="26" t="s">
        <v>27</v>
      </c>
      <c r="G84" s="52"/>
      <c r="H84" s="52"/>
      <c r="I84" s="52">
        <v>500000</v>
      </c>
      <c r="J84" s="52">
        <v>500000</v>
      </c>
      <c r="K84" s="52">
        <v>500000</v>
      </c>
      <c r="L84" s="52">
        <v>500000</v>
      </c>
      <c r="M84" s="52">
        <v>500000</v>
      </c>
      <c r="N84" s="52">
        <v>500000</v>
      </c>
      <c r="O84" s="52">
        <v>500000</v>
      </c>
      <c r="P84" s="52">
        <v>500000</v>
      </c>
      <c r="Q84" s="52">
        <v>500000</v>
      </c>
      <c r="R84" s="52">
        <v>500000</v>
      </c>
      <c r="S84" s="51">
        <f t="shared" ref="S84" si="57">SUM(G84:R84)</f>
        <v>5000000</v>
      </c>
      <c r="T84" s="51">
        <f t="shared" ref="T84" si="58">S84/12</f>
        <v>416666.66666666669</v>
      </c>
      <c r="U84" s="106">
        <f t="shared" si="9"/>
        <v>5416666.666666667</v>
      </c>
    </row>
    <row r="85" spans="1:21" s="100" customFormat="1" ht="21.95" customHeight="1" thickBot="1" x14ac:dyDescent="0.25">
      <c r="A85" s="67">
        <v>60</v>
      </c>
      <c r="B85" s="67">
        <v>0</v>
      </c>
      <c r="C85" s="62">
        <v>4864807</v>
      </c>
      <c r="D85" s="65" t="s">
        <v>89</v>
      </c>
      <c r="E85" s="22">
        <v>144</v>
      </c>
      <c r="F85" s="26" t="s">
        <v>27</v>
      </c>
      <c r="G85" s="52"/>
      <c r="H85" s="52"/>
      <c r="I85" s="52"/>
      <c r="J85" s="52">
        <v>600000</v>
      </c>
      <c r="K85" s="52">
        <v>600000</v>
      </c>
      <c r="L85" s="52">
        <v>600000</v>
      </c>
      <c r="M85" s="52">
        <v>600000</v>
      </c>
      <c r="N85" s="52">
        <v>600000</v>
      </c>
      <c r="O85" s="52">
        <v>600000</v>
      </c>
      <c r="P85" s="52">
        <v>600000</v>
      </c>
      <c r="Q85" s="52">
        <v>600000</v>
      </c>
      <c r="R85" s="52">
        <v>600000</v>
      </c>
      <c r="S85" s="51">
        <f t="shared" ref="S85" si="59">SUM(G85:R85)</f>
        <v>5400000</v>
      </c>
      <c r="T85" s="51">
        <f t="shared" ref="T85" si="60">S85/12</f>
        <v>450000</v>
      </c>
      <c r="U85" s="106">
        <f t="shared" si="9"/>
        <v>5850000</v>
      </c>
    </row>
    <row r="86" spans="1:21" s="100" customFormat="1" ht="21.95" customHeight="1" thickBot="1" x14ac:dyDescent="0.25">
      <c r="A86" s="67">
        <v>61</v>
      </c>
      <c r="B86" s="67">
        <v>0</v>
      </c>
      <c r="C86" s="62">
        <v>4612658</v>
      </c>
      <c r="D86" s="65" t="s">
        <v>90</v>
      </c>
      <c r="E86" s="22">
        <v>144</v>
      </c>
      <c r="F86" s="26" t="s">
        <v>27</v>
      </c>
      <c r="G86" s="52"/>
      <c r="H86" s="52"/>
      <c r="I86" s="52"/>
      <c r="J86" s="52">
        <v>1200000</v>
      </c>
      <c r="K86" s="52">
        <v>1200000</v>
      </c>
      <c r="L86" s="52">
        <v>1200000</v>
      </c>
      <c r="M86" s="52">
        <v>1200000</v>
      </c>
      <c r="N86" s="52">
        <v>1200000</v>
      </c>
      <c r="O86" s="52">
        <v>1200000</v>
      </c>
      <c r="P86" s="52">
        <v>1200000</v>
      </c>
      <c r="Q86" s="52">
        <v>1200000</v>
      </c>
      <c r="R86" s="52">
        <v>1200000</v>
      </c>
      <c r="S86" s="51">
        <f t="shared" ref="S86" si="61">SUM(G86:R86)</f>
        <v>10800000</v>
      </c>
      <c r="T86" s="51">
        <f t="shared" ref="T86" si="62">S86/12</f>
        <v>900000</v>
      </c>
      <c r="U86" s="106">
        <f t="shared" si="9"/>
        <v>11700000</v>
      </c>
    </row>
    <row r="87" spans="1:21" s="100" customFormat="1" ht="21.95" customHeight="1" thickBot="1" x14ac:dyDescent="0.25">
      <c r="A87" s="67">
        <v>62</v>
      </c>
      <c r="B87" s="67">
        <v>0</v>
      </c>
      <c r="C87" s="62">
        <v>5229577</v>
      </c>
      <c r="D87" s="65" t="s">
        <v>91</v>
      </c>
      <c r="E87" s="22">
        <v>144</v>
      </c>
      <c r="F87" s="26" t="s">
        <v>27</v>
      </c>
      <c r="G87" s="52"/>
      <c r="H87" s="52"/>
      <c r="I87" s="52"/>
      <c r="J87" s="52"/>
      <c r="K87" s="52">
        <v>1880000</v>
      </c>
      <c r="L87" s="52">
        <v>1880000</v>
      </c>
      <c r="M87" s="52">
        <v>1880000</v>
      </c>
      <c r="N87" s="52">
        <v>1880000</v>
      </c>
      <c r="O87" s="52">
        <v>1880000</v>
      </c>
      <c r="P87" s="52">
        <v>1880000</v>
      </c>
      <c r="Q87" s="52">
        <v>1880000</v>
      </c>
      <c r="R87" s="52">
        <v>1880000</v>
      </c>
      <c r="S87" s="51">
        <f t="shared" ref="S87" si="63">SUM(G87:R87)</f>
        <v>15040000</v>
      </c>
      <c r="T87" s="51">
        <f t="shared" ref="T87" si="64">S87/12</f>
        <v>1253333.3333333333</v>
      </c>
      <c r="U87" s="106">
        <f t="shared" si="9"/>
        <v>16293333.333333334</v>
      </c>
    </row>
    <row r="88" spans="1:21" s="100" customFormat="1" ht="21.95" customHeight="1" thickBot="1" x14ac:dyDescent="0.25">
      <c r="A88" s="67">
        <v>63</v>
      </c>
      <c r="B88" s="67">
        <v>0</v>
      </c>
      <c r="C88" s="62">
        <v>4573457</v>
      </c>
      <c r="D88" s="65" t="s">
        <v>92</v>
      </c>
      <c r="E88" s="22">
        <v>144</v>
      </c>
      <c r="F88" s="26" t="s">
        <v>27</v>
      </c>
      <c r="G88" s="52"/>
      <c r="H88" s="52"/>
      <c r="I88" s="52"/>
      <c r="J88" s="52"/>
      <c r="K88" s="52">
        <v>700000</v>
      </c>
      <c r="L88" s="52">
        <v>700000</v>
      </c>
      <c r="M88" s="52">
        <v>700000</v>
      </c>
      <c r="N88" s="52">
        <v>700000</v>
      </c>
      <c r="O88" s="52">
        <v>700000</v>
      </c>
      <c r="P88" s="52">
        <v>700000</v>
      </c>
      <c r="Q88" s="52">
        <v>700000</v>
      </c>
      <c r="R88" s="52">
        <v>700000</v>
      </c>
      <c r="S88" s="51">
        <f t="shared" ref="S88" si="65">SUM(G88:R88)</f>
        <v>5600000</v>
      </c>
      <c r="T88" s="51">
        <f t="shared" ref="T88" si="66">S88/12</f>
        <v>466666.66666666669</v>
      </c>
      <c r="U88" s="106">
        <f t="shared" si="9"/>
        <v>6066666.666666667</v>
      </c>
    </row>
    <row r="89" spans="1:21" s="100" customFormat="1" ht="21.95" customHeight="1" thickBot="1" x14ac:dyDescent="0.25">
      <c r="A89" s="67">
        <v>64</v>
      </c>
      <c r="B89" s="67">
        <v>0</v>
      </c>
      <c r="C89" s="62">
        <v>5248686</v>
      </c>
      <c r="D89" s="65" t="s">
        <v>93</v>
      </c>
      <c r="E89" s="22">
        <v>144</v>
      </c>
      <c r="F89" s="26" t="s">
        <v>27</v>
      </c>
      <c r="G89" s="52"/>
      <c r="H89" s="52"/>
      <c r="I89" s="52"/>
      <c r="J89" s="52"/>
      <c r="K89" s="52"/>
      <c r="L89" s="52"/>
      <c r="M89" s="52"/>
      <c r="N89" s="52">
        <v>500000</v>
      </c>
      <c r="O89" s="52">
        <v>500000</v>
      </c>
      <c r="P89" s="52">
        <v>500000</v>
      </c>
      <c r="Q89" s="52">
        <v>500000</v>
      </c>
      <c r="R89" s="52">
        <v>500000</v>
      </c>
      <c r="S89" s="51">
        <f t="shared" ref="S89" si="67">SUM(G89:R89)</f>
        <v>2500000</v>
      </c>
      <c r="T89" s="51">
        <f t="shared" ref="T89" si="68">S89/12</f>
        <v>208333.33333333334</v>
      </c>
      <c r="U89" s="106">
        <f t="shared" si="9"/>
        <v>2708333.3333333335</v>
      </c>
    </row>
    <row r="90" spans="1:21" s="100" customFormat="1" ht="21.95" customHeight="1" thickBot="1" x14ac:dyDescent="0.25">
      <c r="A90" s="67">
        <v>65</v>
      </c>
      <c r="B90" s="67">
        <v>0</v>
      </c>
      <c r="C90" s="62">
        <v>3975288</v>
      </c>
      <c r="D90" s="65" t="s">
        <v>94</v>
      </c>
      <c r="E90" s="22">
        <v>144</v>
      </c>
      <c r="F90" s="26" t="s">
        <v>27</v>
      </c>
      <c r="G90" s="52"/>
      <c r="H90" s="52"/>
      <c r="I90" s="52"/>
      <c r="J90" s="52"/>
      <c r="K90" s="52"/>
      <c r="L90" s="52"/>
      <c r="M90" s="52"/>
      <c r="N90" s="52"/>
      <c r="O90" s="52">
        <v>250000</v>
      </c>
      <c r="P90" s="52">
        <v>250000</v>
      </c>
      <c r="Q90" s="52">
        <v>250000</v>
      </c>
      <c r="R90" s="52">
        <v>250000</v>
      </c>
      <c r="S90" s="51">
        <f t="shared" ref="S90" si="69">SUM(G90:R90)</f>
        <v>1000000</v>
      </c>
      <c r="T90" s="51">
        <f t="shared" ref="T90" si="70">S90/12</f>
        <v>83333.333333333328</v>
      </c>
      <c r="U90" s="106">
        <f t="shared" si="9"/>
        <v>1083333.3333333333</v>
      </c>
    </row>
    <row r="91" spans="1:21" s="100" customFormat="1" ht="21.95" customHeight="1" thickBot="1" x14ac:dyDescent="0.25">
      <c r="A91" s="67">
        <v>66</v>
      </c>
      <c r="B91" s="67">
        <v>0</v>
      </c>
      <c r="C91" s="62">
        <v>3379919</v>
      </c>
      <c r="D91" s="65" t="s">
        <v>95</v>
      </c>
      <c r="E91" s="22">
        <v>144</v>
      </c>
      <c r="F91" s="26" t="s">
        <v>27</v>
      </c>
      <c r="G91" s="52"/>
      <c r="H91" s="52"/>
      <c r="I91" s="52"/>
      <c r="J91" s="52"/>
      <c r="K91" s="52"/>
      <c r="L91" s="52"/>
      <c r="M91" s="52"/>
      <c r="N91" s="52"/>
      <c r="O91" s="52">
        <v>500000</v>
      </c>
      <c r="P91" s="52">
        <v>500000</v>
      </c>
      <c r="Q91" s="52">
        <v>500000</v>
      </c>
      <c r="R91" s="52">
        <v>500000</v>
      </c>
      <c r="S91" s="51">
        <f t="shared" ref="S91" si="71">SUM(G91:R91)</f>
        <v>2000000</v>
      </c>
      <c r="T91" s="51">
        <f t="shared" ref="T91" si="72">S91/12</f>
        <v>166666.66666666666</v>
      </c>
      <c r="U91" s="106">
        <f t="shared" si="9"/>
        <v>2166666.6666666665</v>
      </c>
    </row>
    <row r="92" spans="1:21" ht="21.95" customHeight="1" thickBot="1" x14ac:dyDescent="0.25">
      <c r="A92" s="67">
        <v>67</v>
      </c>
      <c r="B92" s="67">
        <v>0</v>
      </c>
      <c r="C92" s="62">
        <v>697838</v>
      </c>
      <c r="D92" s="65" t="s">
        <v>96</v>
      </c>
      <c r="E92" s="22">
        <v>144</v>
      </c>
      <c r="F92" s="26" t="s">
        <v>27</v>
      </c>
      <c r="G92" s="52"/>
      <c r="H92" s="52"/>
      <c r="I92" s="52"/>
      <c r="J92" s="52"/>
      <c r="K92" s="52"/>
      <c r="L92" s="52"/>
      <c r="M92" s="52"/>
      <c r="N92" s="52"/>
      <c r="O92" s="52"/>
      <c r="P92" s="52">
        <v>350000</v>
      </c>
      <c r="Q92" s="52">
        <v>350000</v>
      </c>
      <c r="R92" s="43">
        <v>350000</v>
      </c>
      <c r="S92" s="51">
        <f t="shared" ref="S92" si="73">SUM(G92:R92)</f>
        <v>1050000</v>
      </c>
      <c r="T92" s="51">
        <f t="shared" ref="T92" si="74">S92/12</f>
        <v>87500</v>
      </c>
      <c r="U92" s="61">
        <f t="shared" si="9"/>
        <v>1137500</v>
      </c>
    </row>
    <row r="93" spans="1:21" ht="21.95" customHeight="1" x14ac:dyDescent="0.2">
      <c r="A93" s="67">
        <v>68</v>
      </c>
      <c r="B93" s="67">
        <v>0</v>
      </c>
      <c r="C93" s="62">
        <v>2839556</v>
      </c>
      <c r="D93" s="65" t="s">
        <v>97</v>
      </c>
      <c r="E93" s="22">
        <v>144</v>
      </c>
      <c r="F93" s="26" t="s">
        <v>27</v>
      </c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>
        <v>400000</v>
      </c>
      <c r="R93" s="43">
        <v>400000</v>
      </c>
      <c r="S93" s="51">
        <f t="shared" ref="S93" si="75">SUM(G93:R93)</f>
        <v>800000</v>
      </c>
      <c r="T93" s="51">
        <f t="shared" ref="T93" si="76">S93/12</f>
        <v>66666.666666666672</v>
      </c>
      <c r="U93" s="61">
        <f t="shared" si="9"/>
        <v>866666.66666666663</v>
      </c>
    </row>
    <row r="94" spans="1:21" ht="15.75" thickBot="1" x14ac:dyDescent="0.3">
      <c r="A94" s="236" t="s">
        <v>16</v>
      </c>
      <c r="B94" s="237"/>
      <c r="C94" s="237"/>
      <c r="D94" s="238"/>
      <c r="E94" s="114"/>
      <c r="F94" s="114"/>
      <c r="G94" s="113">
        <f t="shared" ref="G94:U94" si="77">SUM(G4:G60)</f>
        <v>42440530</v>
      </c>
      <c r="H94" s="113">
        <f t="shared" si="77"/>
        <v>42208530</v>
      </c>
      <c r="I94" s="113">
        <f t="shared" si="77"/>
        <v>42208530</v>
      </c>
      <c r="J94" s="113">
        <f t="shared" si="77"/>
        <v>42208530</v>
      </c>
      <c r="K94" s="113">
        <f t="shared" si="77"/>
        <v>41508530</v>
      </c>
      <c r="L94" s="115">
        <f t="shared" si="77"/>
        <v>42413530</v>
      </c>
      <c r="M94" s="115">
        <f t="shared" si="77"/>
        <v>42008530</v>
      </c>
      <c r="N94" s="115">
        <f t="shared" si="77"/>
        <v>42008530</v>
      </c>
      <c r="O94" s="115">
        <f t="shared" si="77"/>
        <v>41758530</v>
      </c>
      <c r="P94" s="115">
        <f t="shared" si="77"/>
        <v>41758530</v>
      </c>
      <c r="Q94" s="115">
        <f t="shared" si="77"/>
        <v>41758530</v>
      </c>
      <c r="R94" s="115">
        <f t="shared" si="77"/>
        <v>41758530</v>
      </c>
      <c r="S94" s="115">
        <f t="shared" si="77"/>
        <v>490839360</v>
      </c>
      <c r="T94" s="115">
        <f t="shared" si="77"/>
        <v>40850196.666666664</v>
      </c>
      <c r="U94" s="115">
        <f t="shared" si="77"/>
        <v>531689556.66666669</v>
      </c>
    </row>
    <row r="95" spans="1:21" ht="16.5" x14ac:dyDescent="0.3">
      <c r="A95" s="6"/>
      <c r="B95" s="6"/>
      <c r="C95" s="16"/>
      <c r="D95" s="13"/>
      <c r="E95" s="8"/>
      <c r="F95" s="13"/>
      <c r="G95" s="14"/>
      <c r="H95" s="15"/>
      <c r="I95" s="15"/>
      <c r="J95" s="15"/>
      <c r="K95" s="15"/>
      <c r="L95" s="10"/>
      <c r="M95" s="10"/>
      <c r="N95" s="10"/>
      <c r="O95" s="10"/>
      <c r="P95" s="10"/>
      <c r="Q95" s="11"/>
      <c r="R95" s="10"/>
      <c r="S95" s="12"/>
      <c r="T95" s="12"/>
      <c r="U95" s="12"/>
    </row>
    <row r="96" spans="1:21" ht="16.5" x14ac:dyDescent="0.3">
      <c r="A96" s="6"/>
      <c r="B96" s="6"/>
      <c r="C96" s="7"/>
      <c r="D96" s="8"/>
      <c r="F96" s="8"/>
      <c r="G96" s="9"/>
      <c r="H96" s="10"/>
      <c r="I96" s="10"/>
      <c r="J96" s="10"/>
      <c r="K96" s="10"/>
      <c r="L96" s="10"/>
      <c r="M96" s="10"/>
      <c r="N96" s="10"/>
      <c r="O96" s="10"/>
      <c r="P96" s="10"/>
      <c r="Q96" s="11"/>
      <c r="R96" s="10"/>
      <c r="S96" s="12">
        <f>+S94+T94</f>
        <v>531689556.66666669</v>
      </c>
      <c r="T96" s="12">
        <f>+U94-S96</f>
        <v>0</v>
      </c>
      <c r="U96" s="12"/>
    </row>
    <row r="97" spans="4:11" x14ac:dyDescent="0.2">
      <c r="G97" s="110"/>
      <c r="H97" s="111"/>
      <c r="I97" s="111"/>
      <c r="J97" s="111"/>
      <c r="K97" s="111"/>
    </row>
    <row r="98" spans="4:11" x14ac:dyDescent="0.2">
      <c r="G98" s="110"/>
      <c r="H98" s="111"/>
      <c r="I98" s="111"/>
      <c r="J98" s="111"/>
      <c r="K98" s="111"/>
    </row>
    <row r="99" spans="4:11" x14ac:dyDescent="0.2">
      <c r="G99" s="110"/>
      <c r="H99" s="111"/>
      <c r="I99" s="111"/>
      <c r="J99" s="111"/>
      <c r="K99" s="111"/>
    </row>
    <row r="100" spans="4:11" x14ac:dyDescent="0.2">
      <c r="G100" s="110"/>
      <c r="H100" s="111"/>
      <c r="I100" s="111"/>
      <c r="J100" s="111"/>
      <c r="K100" s="111"/>
    </row>
    <row r="101" spans="4:11" x14ac:dyDescent="0.2">
      <c r="D101" s="112"/>
      <c r="E101" s="112"/>
      <c r="F101" s="112"/>
      <c r="G101" s="110"/>
      <c r="H101" s="111"/>
      <c r="I101" s="111"/>
      <c r="J101" s="111"/>
      <c r="K101" s="111"/>
    </row>
    <row r="102" spans="4:11" x14ac:dyDescent="0.2">
      <c r="D102" s="112"/>
      <c r="E102" s="112"/>
      <c r="F102" s="112"/>
      <c r="G102" s="110"/>
      <c r="H102" s="111"/>
      <c r="I102" s="111"/>
      <c r="J102" s="111"/>
      <c r="K102" s="111"/>
    </row>
    <row r="103" spans="4:11" x14ac:dyDescent="0.2">
      <c r="D103" s="112"/>
      <c r="E103" s="112"/>
      <c r="F103" s="112"/>
      <c r="G103" s="110"/>
      <c r="H103" s="111"/>
      <c r="I103" s="111"/>
      <c r="J103" s="111"/>
      <c r="K103" s="111"/>
    </row>
    <row r="104" spans="4:11" x14ac:dyDescent="0.2">
      <c r="D104" s="112"/>
      <c r="E104" s="112"/>
      <c r="F104" s="112"/>
      <c r="G104" s="110"/>
      <c r="H104" s="111"/>
      <c r="I104" s="111"/>
      <c r="J104" s="111"/>
      <c r="K104" s="111"/>
    </row>
    <row r="105" spans="4:11" x14ac:dyDescent="0.2">
      <c r="D105" s="112"/>
      <c r="E105" s="112"/>
      <c r="F105" s="112"/>
      <c r="G105" s="110"/>
      <c r="H105" s="111"/>
      <c r="I105" s="111"/>
      <c r="J105" s="111"/>
      <c r="K105" s="111"/>
    </row>
    <row r="106" spans="4:11" x14ac:dyDescent="0.2">
      <c r="D106" s="112"/>
      <c r="E106" s="112"/>
      <c r="F106" s="112"/>
      <c r="G106" s="110"/>
      <c r="H106" s="111"/>
      <c r="I106" s="111"/>
      <c r="J106" s="111"/>
      <c r="K106" s="111"/>
    </row>
    <row r="107" spans="4:11" x14ac:dyDescent="0.2">
      <c r="G107" s="110"/>
      <c r="H107" s="111"/>
      <c r="I107" s="111"/>
      <c r="J107" s="111"/>
      <c r="K107" s="111"/>
    </row>
    <row r="108" spans="4:11" x14ac:dyDescent="0.2">
      <c r="G108" s="110"/>
      <c r="H108" s="111"/>
      <c r="I108" s="111"/>
      <c r="J108" s="111"/>
      <c r="K108" s="111"/>
    </row>
    <row r="109" spans="4:11" x14ac:dyDescent="0.2">
      <c r="G109" s="110"/>
      <c r="H109" s="111"/>
      <c r="I109" s="111"/>
      <c r="J109" s="111"/>
      <c r="K109" s="111"/>
    </row>
    <row r="110" spans="4:11" x14ac:dyDescent="0.2">
      <c r="G110" s="110"/>
      <c r="H110" s="111"/>
      <c r="I110" s="111"/>
      <c r="J110" s="111"/>
      <c r="K110" s="111"/>
    </row>
    <row r="111" spans="4:11" x14ac:dyDescent="0.2">
      <c r="G111" s="110"/>
      <c r="H111" s="111"/>
      <c r="I111" s="111"/>
      <c r="J111" s="111"/>
      <c r="K111" s="111"/>
    </row>
  </sheetData>
  <autoFilter ref="A3:U96"/>
  <mergeCells count="83">
    <mergeCell ref="B14:B15"/>
    <mergeCell ref="A8:A10"/>
    <mergeCell ref="A14:A15"/>
    <mergeCell ref="B8:B10"/>
    <mergeCell ref="C8:C10"/>
    <mergeCell ref="D8:D10"/>
    <mergeCell ref="D24:D25"/>
    <mergeCell ref="A28:A29"/>
    <mergeCell ref="B28:B29"/>
    <mergeCell ref="A26:A27"/>
    <mergeCell ref="B26:B27"/>
    <mergeCell ref="C14:C15"/>
    <mergeCell ref="D14:D15"/>
    <mergeCell ref="A20:A21"/>
    <mergeCell ref="B20:B21"/>
    <mergeCell ref="A16:A17"/>
    <mergeCell ref="D20:D21"/>
    <mergeCell ref="C20:C21"/>
    <mergeCell ref="D16:D17"/>
    <mergeCell ref="A18:A19"/>
    <mergeCell ref="B18:B19"/>
    <mergeCell ref="A1:Q1"/>
    <mergeCell ref="A2:Q2"/>
    <mergeCell ref="A4:A7"/>
    <mergeCell ref="B4:B7"/>
    <mergeCell ref="C4:C7"/>
    <mergeCell ref="D4:D7"/>
    <mergeCell ref="B16:B17"/>
    <mergeCell ref="C16:C17"/>
    <mergeCell ref="C26:C27"/>
    <mergeCell ref="D26:D27"/>
    <mergeCell ref="B24:B25"/>
    <mergeCell ref="C24:C25"/>
    <mergeCell ref="B22:B23"/>
    <mergeCell ref="C22:C23"/>
    <mergeCell ref="D22:D23"/>
    <mergeCell ref="D30:D31"/>
    <mergeCell ref="A30:A31"/>
    <mergeCell ref="B30:B31"/>
    <mergeCell ref="A94:D94"/>
    <mergeCell ref="C18:C19"/>
    <mergeCell ref="D18:D19"/>
    <mergeCell ref="A22:A23"/>
    <mergeCell ref="A42:A43"/>
    <mergeCell ref="B42:B43"/>
    <mergeCell ref="C42:C43"/>
    <mergeCell ref="D42:D43"/>
    <mergeCell ref="C28:C29"/>
    <mergeCell ref="D28:D29"/>
    <mergeCell ref="A24:A25"/>
    <mergeCell ref="D33:D35"/>
    <mergeCell ref="C30:C31"/>
    <mergeCell ref="A50:A51"/>
    <mergeCell ref="B50:B51"/>
    <mergeCell ref="C50:C51"/>
    <mergeCell ref="D50:D51"/>
    <mergeCell ref="A33:A35"/>
    <mergeCell ref="B33:B35"/>
    <mergeCell ref="C33:C35"/>
    <mergeCell ref="A44:A45"/>
    <mergeCell ref="B44:B45"/>
    <mergeCell ref="C44:C45"/>
    <mergeCell ref="D44:D45"/>
    <mergeCell ref="D36:D38"/>
    <mergeCell ref="A36:A38"/>
    <mergeCell ref="B36:B38"/>
    <mergeCell ref="C36:C38"/>
    <mergeCell ref="U4:U7"/>
    <mergeCell ref="U8:U10"/>
    <mergeCell ref="U20:U21"/>
    <mergeCell ref="U50:U51"/>
    <mergeCell ref="U26:U27"/>
    <mergeCell ref="U28:U29"/>
    <mergeCell ref="U42:U43"/>
    <mergeCell ref="U44:U45"/>
    <mergeCell ref="U36:U38"/>
    <mergeCell ref="U22:U23"/>
    <mergeCell ref="U24:U25"/>
    <mergeCell ref="U18:U19"/>
    <mergeCell ref="U16:U17"/>
    <mergeCell ref="U14:U15"/>
    <mergeCell ref="U30:U31"/>
    <mergeCell ref="U33:U35"/>
  </mergeCells>
  <printOptions horizontalCentered="1"/>
  <pageMargins left="0.16" right="0.16" top="0.21" bottom="0.47" header="0.15748031496062992" footer="0.16"/>
  <pageSetup paperSize="5" scale="42" fitToHeight="0" orientation="landscape" horizontalDpi="300" verticalDpi="300" r:id="rId1"/>
  <headerFooter alignWithMargins="0"/>
  <rowBreaks count="1" manualBreakCount="1">
    <brk id="56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3"/>
  <sheetViews>
    <sheetView tabSelected="1" zoomScale="60" zoomScaleNormal="60" workbookViewId="0">
      <selection activeCell="D20" sqref="D20:D21"/>
    </sheetView>
  </sheetViews>
  <sheetFormatPr baseColWidth="10" defaultRowHeight="12.75" x14ac:dyDescent="0.2"/>
  <cols>
    <col min="1" max="1" width="11" customWidth="1"/>
    <col min="2" max="2" width="9.5703125" customWidth="1"/>
    <col min="3" max="3" width="12.85546875" style="119" customWidth="1"/>
    <col min="4" max="4" width="49.140625" customWidth="1"/>
    <col min="5" max="5" width="19.7109375" customWidth="1"/>
    <col min="6" max="6" width="16.140625" customWidth="1"/>
    <col min="7" max="7" width="24" style="119" customWidth="1"/>
    <col min="8" max="8" width="17.7109375" style="119" customWidth="1"/>
    <col min="9" max="9" width="18.7109375" style="119" customWidth="1"/>
    <col min="10" max="10" width="23" style="119" customWidth="1"/>
    <col min="11" max="11" width="26.5703125" style="119" customWidth="1"/>
    <col min="12" max="12" width="19.28515625" style="119" customWidth="1"/>
    <col min="13" max="16" width="15.85546875" style="119" bestFit="1" customWidth="1"/>
    <col min="17" max="17" width="15.42578125" style="119" bestFit="1" customWidth="1"/>
    <col min="18" max="19" width="15.85546875" style="119" bestFit="1" customWidth="1"/>
    <col min="20" max="20" width="15.42578125" style="119" bestFit="1" customWidth="1"/>
    <col min="21" max="21" width="17.28515625" style="119" bestFit="1" customWidth="1"/>
    <col min="22" max="22" width="15.85546875" style="119" bestFit="1" customWidth="1"/>
    <col min="23" max="23" width="17.7109375" style="119" bestFit="1" customWidth="1"/>
    <col min="24" max="24" width="16.85546875" style="119" bestFit="1" customWidth="1"/>
    <col min="25" max="25" width="18.28515625" customWidth="1"/>
    <col min="26" max="26" width="17" customWidth="1"/>
    <col min="27" max="27" width="17.7109375" customWidth="1"/>
  </cols>
  <sheetData>
    <row r="1" spans="1:28" ht="32.25" customHeight="1" x14ac:dyDescent="0.2">
      <c r="A1" s="315" t="s">
        <v>24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5"/>
      <c r="U1" s="315"/>
      <c r="V1" s="315"/>
      <c r="W1" s="315"/>
      <c r="X1" s="315"/>
      <c r="Y1" s="315"/>
      <c r="Z1" s="315"/>
      <c r="AA1" s="315"/>
      <c r="AB1" s="5"/>
    </row>
    <row r="2" spans="1:28" ht="37.5" customHeight="1" x14ac:dyDescent="0.2">
      <c r="A2" s="316" t="s">
        <v>111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  <c r="R2" s="316"/>
      <c r="S2" s="316"/>
      <c r="T2" s="316"/>
      <c r="U2" s="316"/>
      <c r="V2" s="316"/>
      <c r="W2" s="316"/>
      <c r="X2" s="316"/>
      <c r="Y2" s="316"/>
      <c r="Z2" s="316"/>
      <c r="AA2" s="316"/>
      <c r="AB2" s="5"/>
    </row>
    <row r="3" spans="1:28" ht="57" customHeight="1" x14ac:dyDescent="0.2">
      <c r="A3" s="168" t="s">
        <v>15</v>
      </c>
      <c r="B3" s="168" t="s">
        <v>12</v>
      </c>
      <c r="C3" s="168" t="s">
        <v>13</v>
      </c>
      <c r="D3" s="168" t="s">
        <v>14</v>
      </c>
      <c r="E3" s="168" t="s">
        <v>197</v>
      </c>
      <c r="F3" s="168" t="s">
        <v>17</v>
      </c>
      <c r="G3" s="168" t="s">
        <v>18</v>
      </c>
      <c r="H3" s="168" t="s">
        <v>198</v>
      </c>
      <c r="I3" s="168" t="s">
        <v>199</v>
      </c>
      <c r="J3" s="168" t="s">
        <v>200</v>
      </c>
      <c r="K3" s="168" t="s">
        <v>201</v>
      </c>
      <c r="L3" s="168" t="s">
        <v>202</v>
      </c>
      <c r="M3" s="169" t="s">
        <v>0</v>
      </c>
      <c r="N3" s="169" t="s">
        <v>1</v>
      </c>
      <c r="O3" s="169" t="s">
        <v>2</v>
      </c>
      <c r="P3" s="169" t="s">
        <v>3</v>
      </c>
      <c r="Q3" s="169" t="s">
        <v>4</v>
      </c>
      <c r="R3" s="169" t="s">
        <v>5</v>
      </c>
      <c r="S3" s="169" t="s">
        <v>6</v>
      </c>
      <c r="T3" s="169" t="s">
        <v>7</v>
      </c>
      <c r="U3" s="169" t="s">
        <v>8</v>
      </c>
      <c r="V3" s="169" t="s">
        <v>9</v>
      </c>
      <c r="W3" s="169" t="s">
        <v>10</v>
      </c>
      <c r="X3" s="29" t="s">
        <v>11</v>
      </c>
      <c r="Y3" s="28" t="s">
        <v>25</v>
      </c>
      <c r="Z3" s="28" t="s">
        <v>194</v>
      </c>
      <c r="AA3" s="28" t="s">
        <v>23</v>
      </c>
      <c r="AB3" s="5"/>
    </row>
    <row r="4" spans="1:28" ht="21.75" customHeight="1" x14ac:dyDescent="0.25">
      <c r="A4" s="255">
        <v>1</v>
      </c>
      <c r="B4" s="255">
        <v>0</v>
      </c>
      <c r="C4" s="255">
        <v>2941832</v>
      </c>
      <c r="D4" s="282" t="s">
        <v>98</v>
      </c>
      <c r="E4" s="255" t="s">
        <v>195</v>
      </c>
      <c r="F4" s="152">
        <v>111</v>
      </c>
      <c r="G4" s="166" t="s">
        <v>19</v>
      </c>
      <c r="H4" s="255">
        <v>2941832</v>
      </c>
      <c r="I4" s="273" t="s">
        <v>204</v>
      </c>
      <c r="J4" s="273" t="s">
        <v>305</v>
      </c>
      <c r="K4" s="275" t="s">
        <v>203</v>
      </c>
      <c r="L4" s="273" t="s">
        <v>213</v>
      </c>
      <c r="M4" s="194">
        <v>15000000</v>
      </c>
      <c r="N4" s="194">
        <v>15000000</v>
      </c>
      <c r="O4" s="194">
        <v>15000000</v>
      </c>
      <c r="P4" s="194">
        <v>15000000</v>
      </c>
      <c r="Q4" s="194">
        <v>15000000</v>
      </c>
      <c r="R4" s="194">
        <v>15000000</v>
      </c>
      <c r="S4" s="194">
        <v>15000000</v>
      </c>
      <c r="T4" s="194">
        <v>15000000</v>
      </c>
      <c r="U4" s="194">
        <v>15000000</v>
      </c>
      <c r="V4" s="194">
        <v>15000000</v>
      </c>
      <c r="W4" s="194">
        <v>15000000</v>
      </c>
      <c r="X4" s="194">
        <v>15000000</v>
      </c>
      <c r="Y4" s="261">
        <f>SUM(M4:X5)</f>
        <v>240000000</v>
      </c>
      <c r="Z4" s="261">
        <f>Y4/12</f>
        <v>20000000</v>
      </c>
      <c r="AA4" s="264">
        <f>SUM(Y4:Z4)</f>
        <v>260000000</v>
      </c>
      <c r="AB4" s="5"/>
    </row>
    <row r="5" spans="1:28" ht="31.5" customHeight="1" x14ac:dyDescent="0.25">
      <c r="A5" s="277"/>
      <c r="B5" s="277"/>
      <c r="C5" s="277"/>
      <c r="D5" s="294"/>
      <c r="E5" s="277"/>
      <c r="F5" s="152">
        <v>113</v>
      </c>
      <c r="G5" s="166" t="s">
        <v>20</v>
      </c>
      <c r="H5" s="277"/>
      <c r="I5" s="291"/>
      <c r="J5" s="291"/>
      <c r="K5" s="292"/>
      <c r="L5" s="291"/>
      <c r="M5" s="195">
        <v>5000000</v>
      </c>
      <c r="N5" s="195">
        <v>5000000</v>
      </c>
      <c r="O5" s="195">
        <v>5000000</v>
      </c>
      <c r="P5" s="195">
        <v>5000000</v>
      </c>
      <c r="Q5" s="195">
        <v>5000000</v>
      </c>
      <c r="R5" s="195">
        <v>5000000</v>
      </c>
      <c r="S5" s="195">
        <v>5000000</v>
      </c>
      <c r="T5" s="195">
        <v>5000000</v>
      </c>
      <c r="U5" s="195">
        <v>5000000</v>
      </c>
      <c r="V5" s="195">
        <v>5000000</v>
      </c>
      <c r="W5" s="195">
        <v>5000000</v>
      </c>
      <c r="X5" s="195">
        <v>5000000</v>
      </c>
      <c r="Y5" s="263"/>
      <c r="Z5" s="262"/>
      <c r="AA5" s="265"/>
      <c r="AB5" s="5"/>
    </row>
    <row r="6" spans="1:28" ht="31.5" customHeight="1" x14ac:dyDescent="0.25">
      <c r="A6" s="256"/>
      <c r="B6" s="256"/>
      <c r="C6" s="256"/>
      <c r="D6" s="283"/>
      <c r="E6" s="256"/>
      <c r="F6" s="152">
        <v>239</v>
      </c>
      <c r="G6" s="166" t="s">
        <v>359</v>
      </c>
      <c r="H6" s="256"/>
      <c r="I6" s="274"/>
      <c r="J6" s="274"/>
      <c r="K6" s="276"/>
      <c r="L6" s="274"/>
      <c r="M6" s="195">
        <v>0</v>
      </c>
      <c r="N6" s="195">
        <v>861550</v>
      </c>
      <c r="O6" s="195">
        <v>798500</v>
      </c>
      <c r="P6" s="195">
        <v>344500</v>
      </c>
      <c r="Q6" s="195">
        <v>0</v>
      </c>
      <c r="R6" s="195">
        <v>809090</v>
      </c>
      <c r="S6" s="195">
        <v>185703</v>
      </c>
      <c r="T6" s="195">
        <v>19540</v>
      </c>
      <c r="U6" s="195">
        <v>797280</v>
      </c>
      <c r="V6" s="195">
        <v>135500</v>
      </c>
      <c r="W6" s="195">
        <v>0</v>
      </c>
      <c r="X6" s="195">
        <v>0</v>
      </c>
      <c r="Y6" s="196">
        <f>SUM(M6:X6)</f>
        <v>3951663</v>
      </c>
      <c r="Z6" s="263"/>
      <c r="AA6" s="266"/>
      <c r="AB6" s="5"/>
    </row>
    <row r="7" spans="1:28" ht="16.5" customHeight="1" x14ac:dyDescent="0.25">
      <c r="A7" s="277">
        <f>A4+1</f>
        <v>2</v>
      </c>
      <c r="B7" s="255">
        <v>0</v>
      </c>
      <c r="C7" s="277">
        <v>3771615</v>
      </c>
      <c r="D7" s="294" t="s">
        <v>112</v>
      </c>
      <c r="E7" s="277" t="s">
        <v>195</v>
      </c>
      <c r="F7" s="159">
        <v>112</v>
      </c>
      <c r="G7" s="165" t="s">
        <v>157</v>
      </c>
      <c r="H7" s="277">
        <v>3771615</v>
      </c>
      <c r="I7" s="291" t="s">
        <v>204</v>
      </c>
      <c r="J7" s="291" t="s">
        <v>304</v>
      </c>
      <c r="K7" s="292" t="s">
        <v>203</v>
      </c>
      <c r="L7" s="291" t="s">
        <v>303</v>
      </c>
      <c r="M7" s="197">
        <v>2650000</v>
      </c>
      <c r="N7" s="197">
        <v>2650000</v>
      </c>
      <c r="O7" s="197">
        <v>2650000</v>
      </c>
      <c r="P7" s="197">
        <v>2650000</v>
      </c>
      <c r="Q7" s="197">
        <v>2650000</v>
      </c>
      <c r="R7" s="197">
        <v>2650000</v>
      </c>
      <c r="S7" s="197">
        <v>2650000</v>
      </c>
      <c r="T7" s="197">
        <v>2650000</v>
      </c>
      <c r="U7" s="197">
        <v>2650000</v>
      </c>
      <c r="V7" s="197">
        <v>2650000</v>
      </c>
      <c r="W7" s="197">
        <v>2650000</v>
      </c>
      <c r="X7" s="197">
        <v>2650000</v>
      </c>
      <c r="Y7" s="262">
        <f>SUM(M7:X8)</f>
        <v>54000000</v>
      </c>
      <c r="Z7" s="262">
        <f t="shared" ref="Z7" si="0">Y7/12</f>
        <v>4500000</v>
      </c>
      <c r="AA7" s="303">
        <f>SUM(Y7:Z7)</f>
        <v>58500000</v>
      </c>
      <c r="AB7" s="5"/>
    </row>
    <row r="8" spans="1:28" ht="30.75" customHeight="1" thickBot="1" x14ac:dyDescent="0.3">
      <c r="A8" s="256"/>
      <c r="B8" s="256"/>
      <c r="C8" s="256"/>
      <c r="D8" s="283"/>
      <c r="E8" s="256"/>
      <c r="F8" s="152">
        <v>133</v>
      </c>
      <c r="G8" s="166" t="s">
        <v>20</v>
      </c>
      <c r="H8" s="256"/>
      <c r="I8" s="274"/>
      <c r="J8" s="274"/>
      <c r="K8" s="274"/>
      <c r="L8" s="274"/>
      <c r="M8" s="198">
        <v>1850000</v>
      </c>
      <c r="N8" s="198">
        <v>1850000</v>
      </c>
      <c r="O8" s="198">
        <v>1850000</v>
      </c>
      <c r="P8" s="198">
        <v>1850000</v>
      </c>
      <c r="Q8" s="198">
        <v>1850000</v>
      </c>
      <c r="R8" s="198">
        <v>1850000</v>
      </c>
      <c r="S8" s="198">
        <v>1850000</v>
      </c>
      <c r="T8" s="198">
        <v>1850000</v>
      </c>
      <c r="U8" s="198">
        <v>1850000</v>
      </c>
      <c r="V8" s="198">
        <v>1850000</v>
      </c>
      <c r="W8" s="198">
        <v>1850000</v>
      </c>
      <c r="X8" s="198">
        <v>1850000</v>
      </c>
      <c r="Y8" s="263"/>
      <c r="Z8" s="263"/>
      <c r="AA8" s="270"/>
      <c r="AB8" s="5"/>
    </row>
    <row r="9" spans="1:28" ht="16.5" customHeight="1" x14ac:dyDescent="0.25">
      <c r="A9" s="255">
        <f>A7+1</f>
        <v>3</v>
      </c>
      <c r="B9" s="255">
        <v>0</v>
      </c>
      <c r="C9" s="255" t="s">
        <v>161</v>
      </c>
      <c r="D9" s="282" t="s">
        <v>113</v>
      </c>
      <c r="E9" s="255" t="s">
        <v>195</v>
      </c>
      <c r="F9" s="152">
        <v>112</v>
      </c>
      <c r="G9" s="166" t="s">
        <v>157</v>
      </c>
      <c r="H9" s="255" t="s">
        <v>161</v>
      </c>
      <c r="I9" s="273" t="s">
        <v>204</v>
      </c>
      <c r="J9" s="273" t="s">
        <v>306</v>
      </c>
      <c r="K9" s="301" t="s">
        <v>203</v>
      </c>
      <c r="L9" s="273" t="s">
        <v>214</v>
      </c>
      <c r="M9" s="199">
        <v>2650000</v>
      </c>
      <c r="N9" s="199">
        <v>2650000</v>
      </c>
      <c r="O9" s="199">
        <v>2650000</v>
      </c>
      <c r="P9" s="199">
        <v>2650000</v>
      </c>
      <c r="Q9" s="199">
        <v>2650000</v>
      </c>
      <c r="R9" s="199">
        <v>2650000</v>
      </c>
      <c r="S9" s="199">
        <v>2650000</v>
      </c>
      <c r="T9" s="199">
        <v>2650000</v>
      </c>
      <c r="U9" s="199">
        <v>2650000</v>
      </c>
      <c r="V9" s="199">
        <v>2650000</v>
      </c>
      <c r="W9" s="199">
        <v>2650000</v>
      </c>
      <c r="X9" s="199">
        <v>2650000</v>
      </c>
      <c r="Y9" s="261">
        <f t="shared" ref="Y9" si="1">SUM(M9:X10)</f>
        <v>54000000</v>
      </c>
      <c r="Z9" s="261">
        <f t="shared" ref="Z9" si="2">Y9/12</f>
        <v>4500000</v>
      </c>
      <c r="AA9" s="264">
        <f t="shared" ref="AA9" si="3">SUM(Y9:Z9)</f>
        <v>58500000</v>
      </c>
      <c r="AB9" s="5"/>
    </row>
    <row r="10" spans="1:28" ht="32.25" customHeight="1" x14ac:dyDescent="0.25">
      <c r="A10" s="277"/>
      <c r="B10" s="277"/>
      <c r="C10" s="277"/>
      <c r="D10" s="294"/>
      <c r="E10" s="277"/>
      <c r="F10" s="152">
        <v>133</v>
      </c>
      <c r="G10" s="166" t="s">
        <v>20</v>
      </c>
      <c r="H10" s="277"/>
      <c r="I10" s="291"/>
      <c r="J10" s="291"/>
      <c r="K10" s="292"/>
      <c r="L10" s="274"/>
      <c r="M10" s="198">
        <v>1850000</v>
      </c>
      <c r="N10" s="198">
        <v>1850000</v>
      </c>
      <c r="O10" s="198">
        <v>1850000</v>
      </c>
      <c r="P10" s="198">
        <v>1850000</v>
      </c>
      <c r="Q10" s="198">
        <v>1850000</v>
      </c>
      <c r="R10" s="198">
        <v>1850000</v>
      </c>
      <c r="S10" s="198">
        <v>1850000</v>
      </c>
      <c r="T10" s="198">
        <v>1850000</v>
      </c>
      <c r="U10" s="198">
        <v>1850000</v>
      </c>
      <c r="V10" s="198">
        <v>1850000</v>
      </c>
      <c r="W10" s="198">
        <v>1850000</v>
      </c>
      <c r="X10" s="198">
        <v>1850000</v>
      </c>
      <c r="Y10" s="263"/>
      <c r="Z10" s="262"/>
      <c r="AA10" s="265"/>
      <c r="AB10" s="5"/>
    </row>
    <row r="11" spans="1:28" ht="32.25" customHeight="1" thickBot="1" x14ac:dyDescent="0.3">
      <c r="A11" s="256"/>
      <c r="B11" s="256"/>
      <c r="C11" s="256"/>
      <c r="D11" s="283"/>
      <c r="E11" s="256"/>
      <c r="F11" s="152">
        <v>239</v>
      </c>
      <c r="G11" s="166" t="s">
        <v>359</v>
      </c>
      <c r="H11" s="256"/>
      <c r="I11" s="274"/>
      <c r="J11" s="274"/>
      <c r="K11" s="302"/>
      <c r="L11" s="173"/>
      <c r="M11" s="200">
        <v>0</v>
      </c>
      <c r="N11" s="200">
        <v>0</v>
      </c>
      <c r="O11" s="200">
        <v>0</v>
      </c>
      <c r="P11" s="200">
        <v>0</v>
      </c>
      <c r="Q11" s="200">
        <v>0</v>
      </c>
      <c r="R11" s="200">
        <v>193000</v>
      </c>
      <c r="S11" s="200">
        <v>0</v>
      </c>
      <c r="T11" s="200">
        <v>0</v>
      </c>
      <c r="U11" s="200">
        <v>119000</v>
      </c>
      <c r="V11" s="200">
        <v>0</v>
      </c>
      <c r="W11" s="200">
        <v>0</v>
      </c>
      <c r="X11" s="200">
        <v>0</v>
      </c>
      <c r="Y11" s="201">
        <f>SUM(M11:X11)</f>
        <v>312000</v>
      </c>
      <c r="Z11" s="263"/>
      <c r="AA11" s="266"/>
      <c r="AB11" s="5"/>
    </row>
    <row r="12" spans="1:28" ht="21.75" customHeight="1" x14ac:dyDescent="0.25">
      <c r="A12" s="255">
        <v>4</v>
      </c>
      <c r="B12" s="255">
        <v>0</v>
      </c>
      <c r="C12" s="255">
        <v>4424610</v>
      </c>
      <c r="D12" s="282" t="s">
        <v>114</v>
      </c>
      <c r="E12" s="255" t="s">
        <v>195</v>
      </c>
      <c r="F12" s="152">
        <v>112</v>
      </c>
      <c r="G12" s="166" t="s">
        <v>157</v>
      </c>
      <c r="H12" s="255">
        <v>4424610</v>
      </c>
      <c r="I12" s="273" t="s">
        <v>204</v>
      </c>
      <c r="J12" s="273" t="s">
        <v>307</v>
      </c>
      <c r="K12" s="301" t="s">
        <v>203</v>
      </c>
      <c r="L12" s="273" t="s">
        <v>215</v>
      </c>
      <c r="M12" s="199">
        <v>2650000</v>
      </c>
      <c r="N12" s="199">
        <v>2650000</v>
      </c>
      <c r="O12" s="199">
        <v>2650000</v>
      </c>
      <c r="P12" s="199">
        <v>2650000</v>
      </c>
      <c r="Q12" s="199">
        <v>2650000</v>
      </c>
      <c r="R12" s="199">
        <v>2650000</v>
      </c>
      <c r="S12" s="199">
        <v>2650000</v>
      </c>
      <c r="T12" s="199">
        <v>2650000</v>
      </c>
      <c r="U12" s="199">
        <v>2650000</v>
      </c>
      <c r="V12" s="199">
        <v>2650000</v>
      </c>
      <c r="W12" s="199">
        <v>2650000</v>
      </c>
      <c r="X12" s="199">
        <v>2650000</v>
      </c>
      <c r="Y12" s="261">
        <f t="shared" ref="Y12" si="4">SUM(M12:X13)</f>
        <v>54000000</v>
      </c>
      <c r="Z12" s="261">
        <f t="shared" ref="Z12" si="5">Y12/12</f>
        <v>4500000</v>
      </c>
      <c r="AA12" s="269">
        <f t="shared" ref="AA12" si="6">SUM(Y12:Z12)</f>
        <v>58500000</v>
      </c>
      <c r="AB12" s="5"/>
    </row>
    <row r="13" spans="1:28" ht="30.75" customHeight="1" thickBot="1" x14ac:dyDescent="0.3">
      <c r="A13" s="256"/>
      <c r="B13" s="256"/>
      <c r="C13" s="256"/>
      <c r="D13" s="283"/>
      <c r="E13" s="256"/>
      <c r="F13" s="152">
        <v>133</v>
      </c>
      <c r="G13" s="166" t="s">
        <v>20</v>
      </c>
      <c r="H13" s="256"/>
      <c r="I13" s="274"/>
      <c r="J13" s="274"/>
      <c r="K13" s="274"/>
      <c r="L13" s="274"/>
      <c r="M13" s="198">
        <v>1850000</v>
      </c>
      <c r="N13" s="198">
        <v>1850000</v>
      </c>
      <c r="O13" s="198">
        <v>1850000</v>
      </c>
      <c r="P13" s="198">
        <v>1850000</v>
      </c>
      <c r="Q13" s="198">
        <v>1850000</v>
      </c>
      <c r="R13" s="198">
        <v>1850000</v>
      </c>
      <c r="S13" s="198">
        <v>1850000</v>
      </c>
      <c r="T13" s="198">
        <v>1850000</v>
      </c>
      <c r="U13" s="198">
        <v>1850000</v>
      </c>
      <c r="V13" s="198">
        <v>1850000</v>
      </c>
      <c r="W13" s="198">
        <v>1850000</v>
      </c>
      <c r="X13" s="198">
        <v>1850000</v>
      </c>
      <c r="Y13" s="263"/>
      <c r="Z13" s="263"/>
      <c r="AA13" s="270"/>
      <c r="AB13" s="5"/>
    </row>
    <row r="14" spans="1:28" ht="21" customHeight="1" x14ac:dyDescent="0.25">
      <c r="A14" s="255">
        <v>5</v>
      </c>
      <c r="B14" s="255">
        <v>0</v>
      </c>
      <c r="C14" s="255">
        <v>1013046</v>
      </c>
      <c r="D14" s="282" t="s">
        <v>115</v>
      </c>
      <c r="E14" s="255" t="s">
        <v>195</v>
      </c>
      <c r="F14" s="152">
        <v>112</v>
      </c>
      <c r="G14" s="166" t="s">
        <v>157</v>
      </c>
      <c r="H14" s="255">
        <v>1013046</v>
      </c>
      <c r="I14" s="273" t="s">
        <v>204</v>
      </c>
      <c r="J14" s="273" t="s">
        <v>308</v>
      </c>
      <c r="K14" s="301" t="s">
        <v>203</v>
      </c>
      <c r="L14" s="273" t="s">
        <v>216</v>
      </c>
      <c r="M14" s="199">
        <v>2650000</v>
      </c>
      <c r="N14" s="199">
        <v>2650000</v>
      </c>
      <c r="O14" s="199">
        <v>2650000</v>
      </c>
      <c r="P14" s="199">
        <v>2650000</v>
      </c>
      <c r="Q14" s="199">
        <v>2650000</v>
      </c>
      <c r="R14" s="199">
        <v>2650000</v>
      </c>
      <c r="S14" s="199">
        <v>2650000</v>
      </c>
      <c r="T14" s="199">
        <v>2650000</v>
      </c>
      <c r="U14" s="199">
        <v>2650000</v>
      </c>
      <c r="V14" s="199">
        <v>2650000</v>
      </c>
      <c r="W14" s="199">
        <v>2650000</v>
      </c>
      <c r="X14" s="199">
        <v>2650000</v>
      </c>
      <c r="Y14" s="261">
        <f t="shared" ref="Y14" si="7">SUM(M14:X15)</f>
        <v>54000000</v>
      </c>
      <c r="Z14" s="261">
        <f t="shared" ref="Z14" si="8">Y14/12</f>
        <v>4500000</v>
      </c>
      <c r="AA14" s="269">
        <f t="shared" ref="AA14" si="9">SUM(Y14:Z14)</f>
        <v>58500000</v>
      </c>
      <c r="AB14" s="5"/>
    </row>
    <row r="15" spans="1:28" ht="30.75" customHeight="1" thickBot="1" x14ac:dyDescent="0.3">
      <c r="A15" s="256"/>
      <c r="B15" s="256"/>
      <c r="C15" s="256"/>
      <c r="D15" s="283"/>
      <c r="E15" s="256"/>
      <c r="F15" s="152">
        <v>133</v>
      </c>
      <c r="G15" s="166" t="s">
        <v>20</v>
      </c>
      <c r="H15" s="256"/>
      <c r="I15" s="274"/>
      <c r="J15" s="274"/>
      <c r="K15" s="274"/>
      <c r="L15" s="274"/>
      <c r="M15" s="198">
        <v>1850000</v>
      </c>
      <c r="N15" s="198">
        <v>1850000</v>
      </c>
      <c r="O15" s="198">
        <v>1850000</v>
      </c>
      <c r="P15" s="198">
        <v>1850000</v>
      </c>
      <c r="Q15" s="198">
        <v>1850000</v>
      </c>
      <c r="R15" s="198">
        <v>1850000</v>
      </c>
      <c r="S15" s="198">
        <v>1850000</v>
      </c>
      <c r="T15" s="198">
        <v>1850000</v>
      </c>
      <c r="U15" s="198">
        <v>1850000</v>
      </c>
      <c r="V15" s="198">
        <v>1850000</v>
      </c>
      <c r="W15" s="198">
        <v>1850000</v>
      </c>
      <c r="X15" s="198">
        <v>1850000</v>
      </c>
      <c r="Y15" s="263"/>
      <c r="Z15" s="263"/>
      <c r="AA15" s="270"/>
      <c r="AB15" s="5"/>
    </row>
    <row r="16" spans="1:28" ht="21.75" customHeight="1" x14ac:dyDescent="0.25">
      <c r="A16" s="255">
        <v>6</v>
      </c>
      <c r="B16" s="255">
        <v>0</v>
      </c>
      <c r="C16" s="255">
        <v>2174776</v>
      </c>
      <c r="D16" s="282" t="s">
        <v>116</v>
      </c>
      <c r="E16" s="255" t="s">
        <v>195</v>
      </c>
      <c r="F16" s="152">
        <v>112</v>
      </c>
      <c r="G16" s="166" t="s">
        <v>157</v>
      </c>
      <c r="H16" s="255">
        <v>2174776</v>
      </c>
      <c r="I16" s="273" t="s">
        <v>204</v>
      </c>
      <c r="J16" s="273" t="s">
        <v>309</v>
      </c>
      <c r="K16" s="301" t="s">
        <v>203</v>
      </c>
      <c r="L16" s="273" t="s">
        <v>217</v>
      </c>
      <c r="M16" s="199">
        <v>2650000</v>
      </c>
      <c r="N16" s="199">
        <v>2650000</v>
      </c>
      <c r="O16" s="199">
        <v>2650000</v>
      </c>
      <c r="P16" s="199">
        <v>2650000</v>
      </c>
      <c r="Q16" s="199">
        <v>2650000</v>
      </c>
      <c r="R16" s="199">
        <v>2650000</v>
      </c>
      <c r="S16" s="199">
        <v>2650000</v>
      </c>
      <c r="T16" s="199">
        <v>2650000</v>
      </c>
      <c r="U16" s="199">
        <v>2650000</v>
      </c>
      <c r="V16" s="199">
        <v>2650000</v>
      </c>
      <c r="W16" s="199">
        <v>2650000</v>
      </c>
      <c r="X16" s="199">
        <v>2650000</v>
      </c>
      <c r="Y16" s="261">
        <f t="shared" ref="Y16" si="10">SUM(M16:X17)</f>
        <v>54000000</v>
      </c>
      <c r="Z16" s="261">
        <f t="shared" ref="Z16" si="11">Y16/12</f>
        <v>4500000</v>
      </c>
      <c r="AA16" s="269">
        <f t="shared" ref="AA16" si="12">SUM(Y16:Z16)</f>
        <v>58500000</v>
      </c>
      <c r="AB16" s="5"/>
    </row>
    <row r="17" spans="1:28" ht="31.5" customHeight="1" thickBot="1" x14ac:dyDescent="0.3">
      <c r="A17" s="256"/>
      <c r="B17" s="256"/>
      <c r="C17" s="256"/>
      <c r="D17" s="283"/>
      <c r="E17" s="256"/>
      <c r="F17" s="152">
        <v>113</v>
      </c>
      <c r="G17" s="166" t="s">
        <v>20</v>
      </c>
      <c r="H17" s="256"/>
      <c r="I17" s="274"/>
      <c r="J17" s="274"/>
      <c r="K17" s="274"/>
      <c r="L17" s="274"/>
      <c r="M17" s="198">
        <v>1850000</v>
      </c>
      <c r="N17" s="198">
        <v>1850000</v>
      </c>
      <c r="O17" s="198">
        <v>1850000</v>
      </c>
      <c r="P17" s="198">
        <v>1850000</v>
      </c>
      <c r="Q17" s="198">
        <v>1850000</v>
      </c>
      <c r="R17" s="198">
        <v>1850000</v>
      </c>
      <c r="S17" s="198">
        <v>1850000</v>
      </c>
      <c r="T17" s="198">
        <v>1850000</v>
      </c>
      <c r="U17" s="198">
        <v>1850000</v>
      </c>
      <c r="V17" s="198">
        <v>1850000</v>
      </c>
      <c r="W17" s="198">
        <v>1850000</v>
      </c>
      <c r="X17" s="198">
        <v>1850000</v>
      </c>
      <c r="Y17" s="263"/>
      <c r="Z17" s="263"/>
      <c r="AA17" s="270"/>
      <c r="AB17" s="5"/>
    </row>
    <row r="18" spans="1:28" ht="21.75" customHeight="1" x14ac:dyDescent="0.25">
      <c r="A18" s="255">
        <v>7</v>
      </c>
      <c r="B18" s="255">
        <v>0</v>
      </c>
      <c r="C18" s="255">
        <v>2544180</v>
      </c>
      <c r="D18" s="282" t="s">
        <v>117</v>
      </c>
      <c r="E18" s="255" t="s">
        <v>195</v>
      </c>
      <c r="F18" s="152">
        <v>112</v>
      </c>
      <c r="G18" s="166" t="s">
        <v>157</v>
      </c>
      <c r="H18" s="255">
        <v>2544180</v>
      </c>
      <c r="I18" s="273" t="s">
        <v>204</v>
      </c>
      <c r="J18" s="273" t="s">
        <v>310</v>
      </c>
      <c r="K18" s="301" t="s">
        <v>203</v>
      </c>
      <c r="L18" s="273" t="s">
        <v>218</v>
      </c>
      <c r="M18" s="199">
        <v>2650000</v>
      </c>
      <c r="N18" s="199">
        <v>2650000</v>
      </c>
      <c r="O18" s="199">
        <v>2650000</v>
      </c>
      <c r="P18" s="199">
        <v>2650000</v>
      </c>
      <c r="Q18" s="199">
        <v>2650000</v>
      </c>
      <c r="R18" s="199">
        <v>2650000</v>
      </c>
      <c r="S18" s="199">
        <v>2650000</v>
      </c>
      <c r="T18" s="199">
        <v>2650000</v>
      </c>
      <c r="U18" s="199">
        <v>2650000</v>
      </c>
      <c r="V18" s="199">
        <v>2650000</v>
      </c>
      <c r="W18" s="199">
        <v>2650000</v>
      </c>
      <c r="X18" s="199">
        <v>2650000</v>
      </c>
      <c r="Y18" s="261">
        <f t="shared" ref="Y18" si="13">SUM(M18:X19)</f>
        <v>54000000</v>
      </c>
      <c r="Z18" s="261">
        <f t="shared" ref="Z18" si="14">Y18/12</f>
        <v>4500000</v>
      </c>
      <c r="AA18" s="269">
        <f t="shared" ref="AA18" si="15">SUM(Y18:Z18)</f>
        <v>58500000</v>
      </c>
      <c r="AB18" s="5"/>
    </row>
    <row r="19" spans="1:28" ht="31.5" customHeight="1" thickBot="1" x14ac:dyDescent="0.3">
      <c r="A19" s="277"/>
      <c r="B19" s="277"/>
      <c r="C19" s="277"/>
      <c r="D19" s="294"/>
      <c r="E19" s="277"/>
      <c r="F19" s="152">
        <v>113</v>
      </c>
      <c r="G19" s="166" t="s">
        <v>20</v>
      </c>
      <c r="H19" s="277"/>
      <c r="I19" s="291"/>
      <c r="J19" s="291"/>
      <c r="K19" s="292"/>
      <c r="L19" s="291"/>
      <c r="M19" s="198">
        <v>1850000</v>
      </c>
      <c r="N19" s="198">
        <v>1850000</v>
      </c>
      <c r="O19" s="198">
        <v>1850000</v>
      </c>
      <c r="P19" s="198">
        <v>1850000</v>
      </c>
      <c r="Q19" s="198">
        <v>1850000</v>
      </c>
      <c r="R19" s="198">
        <v>1850000</v>
      </c>
      <c r="S19" s="198">
        <v>1850000</v>
      </c>
      <c r="T19" s="198">
        <v>1850000</v>
      </c>
      <c r="U19" s="198">
        <v>1850000</v>
      </c>
      <c r="V19" s="198">
        <v>1850000</v>
      </c>
      <c r="W19" s="198">
        <v>1850000</v>
      </c>
      <c r="X19" s="198">
        <v>1850000</v>
      </c>
      <c r="Y19" s="263"/>
      <c r="Z19" s="263"/>
      <c r="AA19" s="270"/>
      <c r="AB19" s="5"/>
    </row>
    <row r="20" spans="1:28" ht="21" customHeight="1" x14ac:dyDescent="0.25">
      <c r="A20" s="255">
        <v>8</v>
      </c>
      <c r="B20" s="255">
        <v>0</v>
      </c>
      <c r="C20" s="255">
        <v>3571084</v>
      </c>
      <c r="D20" s="282" t="s">
        <v>118</v>
      </c>
      <c r="E20" s="255" t="s">
        <v>195</v>
      </c>
      <c r="F20" s="152">
        <v>112</v>
      </c>
      <c r="G20" s="166" t="s">
        <v>157</v>
      </c>
      <c r="H20" s="255">
        <v>3571084</v>
      </c>
      <c r="I20" s="273" t="s">
        <v>204</v>
      </c>
      <c r="J20" s="273" t="s">
        <v>311</v>
      </c>
      <c r="K20" s="301" t="s">
        <v>203</v>
      </c>
      <c r="L20" s="273" t="s">
        <v>219</v>
      </c>
      <c r="M20" s="199">
        <v>2650000</v>
      </c>
      <c r="N20" s="199">
        <v>2650000</v>
      </c>
      <c r="O20" s="199">
        <v>2650000</v>
      </c>
      <c r="P20" s="199">
        <v>2650000</v>
      </c>
      <c r="Q20" s="199">
        <v>2650000</v>
      </c>
      <c r="R20" s="199">
        <v>2650000</v>
      </c>
      <c r="S20" s="199">
        <v>2650000</v>
      </c>
      <c r="T20" s="199">
        <v>2650000</v>
      </c>
      <c r="U20" s="199">
        <v>2650000</v>
      </c>
      <c r="V20" s="199">
        <v>2650000</v>
      </c>
      <c r="W20" s="199">
        <v>2650000</v>
      </c>
      <c r="X20" s="199">
        <v>2650000</v>
      </c>
      <c r="Y20" s="261">
        <f t="shared" ref="Y20" si="16">SUM(M20:X21)</f>
        <v>54000000</v>
      </c>
      <c r="Z20" s="261">
        <f t="shared" ref="Z20" si="17">Y20/12</f>
        <v>4500000</v>
      </c>
      <c r="AA20" s="269">
        <f t="shared" ref="AA20" si="18">SUM(Y20:Z20)</f>
        <v>58500000</v>
      </c>
      <c r="AB20" s="5"/>
    </row>
    <row r="21" spans="1:28" ht="31.5" customHeight="1" thickBot="1" x14ac:dyDescent="0.3">
      <c r="A21" s="256"/>
      <c r="B21" s="256"/>
      <c r="C21" s="256"/>
      <c r="D21" s="283"/>
      <c r="E21" s="256"/>
      <c r="F21" s="152">
        <v>113</v>
      </c>
      <c r="G21" s="166" t="s">
        <v>20</v>
      </c>
      <c r="H21" s="256"/>
      <c r="I21" s="274"/>
      <c r="J21" s="274"/>
      <c r="K21" s="274"/>
      <c r="L21" s="274"/>
      <c r="M21" s="198">
        <v>1850000</v>
      </c>
      <c r="N21" s="198">
        <v>1850000</v>
      </c>
      <c r="O21" s="198">
        <v>1850000</v>
      </c>
      <c r="P21" s="198">
        <v>1850000</v>
      </c>
      <c r="Q21" s="198">
        <v>1850000</v>
      </c>
      <c r="R21" s="198">
        <v>1850000</v>
      </c>
      <c r="S21" s="198">
        <v>1850000</v>
      </c>
      <c r="T21" s="198">
        <v>1850000</v>
      </c>
      <c r="U21" s="198">
        <v>1850000</v>
      </c>
      <c r="V21" s="198">
        <v>1850000</v>
      </c>
      <c r="W21" s="198">
        <v>1850000</v>
      </c>
      <c r="X21" s="198">
        <v>1850000</v>
      </c>
      <c r="Y21" s="263"/>
      <c r="Z21" s="263"/>
      <c r="AA21" s="270"/>
      <c r="AB21" s="5"/>
    </row>
    <row r="22" spans="1:28" ht="21.75" customHeight="1" x14ac:dyDescent="0.25">
      <c r="A22" s="255">
        <v>9</v>
      </c>
      <c r="B22" s="255">
        <v>0</v>
      </c>
      <c r="C22" s="255">
        <v>4657315</v>
      </c>
      <c r="D22" s="282" t="s">
        <v>119</v>
      </c>
      <c r="E22" s="255" t="s">
        <v>195</v>
      </c>
      <c r="F22" s="152">
        <v>112</v>
      </c>
      <c r="G22" s="166" t="s">
        <v>157</v>
      </c>
      <c r="H22" s="255">
        <v>4657315</v>
      </c>
      <c r="I22" s="273" t="s">
        <v>204</v>
      </c>
      <c r="J22" s="273" t="s">
        <v>312</v>
      </c>
      <c r="K22" s="301" t="s">
        <v>203</v>
      </c>
      <c r="L22" s="273" t="s">
        <v>220</v>
      </c>
      <c r="M22" s="199">
        <v>2650000</v>
      </c>
      <c r="N22" s="199">
        <v>2650000</v>
      </c>
      <c r="O22" s="199">
        <v>2650000</v>
      </c>
      <c r="P22" s="199">
        <v>2650000</v>
      </c>
      <c r="Q22" s="199">
        <v>2650000</v>
      </c>
      <c r="R22" s="199">
        <v>2650000</v>
      </c>
      <c r="S22" s="199">
        <v>2650000</v>
      </c>
      <c r="T22" s="199">
        <v>2650000</v>
      </c>
      <c r="U22" s="199">
        <v>2650000</v>
      </c>
      <c r="V22" s="199">
        <v>2650000</v>
      </c>
      <c r="W22" s="199">
        <v>2650000</v>
      </c>
      <c r="X22" s="199">
        <v>2650000</v>
      </c>
      <c r="Y22" s="261">
        <f t="shared" ref="Y22" si="19">SUM(M22:X23)</f>
        <v>54000000</v>
      </c>
      <c r="Z22" s="261">
        <f t="shared" ref="Z22" si="20">Y22/12</f>
        <v>4500000</v>
      </c>
      <c r="AA22" s="269">
        <f t="shared" ref="AA22" si="21">SUM(Y22:Z22)</f>
        <v>58500000</v>
      </c>
      <c r="AB22" s="5"/>
    </row>
    <row r="23" spans="1:28" ht="31.5" customHeight="1" thickBot="1" x14ac:dyDescent="0.3">
      <c r="A23" s="256"/>
      <c r="B23" s="256"/>
      <c r="C23" s="256"/>
      <c r="D23" s="283"/>
      <c r="E23" s="256"/>
      <c r="F23" s="152">
        <v>113</v>
      </c>
      <c r="G23" s="166" t="s">
        <v>20</v>
      </c>
      <c r="H23" s="256"/>
      <c r="I23" s="274"/>
      <c r="J23" s="274"/>
      <c r="K23" s="274"/>
      <c r="L23" s="274"/>
      <c r="M23" s="198">
        <v>1850000</v>
      </c>
      <c r="N23" s="198">
        <v>1850000</v>
      </c>
      <c r="O23" s="198">
        <v>1850000</v>
      </c>
      <c r="P23" s="198">
        <v>1850000</v>
      </c>
      <c r="Q23" s="198">
        <v>1850000</v>
      </c>
      <c r="R23" s="198">
        <v>1850000</v>
      </c>
      <c r="S23" s="198">
        <v>1850000</v>
      </c>
      <c r="T23" s="198">
        <v>1850000</v>
      </c>
      <c r="U23" s="198">
        <v>1850000</v>
      </c>
      <c r="V23" s="198">
        <v>1850000</v>
      </c>
      <c r="W23" s="198">
        <v>1850000</v>
      </c>
      <c r="X23" s="198">
        <v>1850000</v>
      </c>
      <c r="Y23" s="263"/>
      <c r="Z23" s="263"/>
      <c r="AA23" s="270"/>
      <c r="AB23" s="5"/>
    </row>
    <row r="24" spans="1:28" ht="21.75" customHeight="1" x14ac:dyDescent="0.25">
      <c r="A24" s="255">
        <v>10</v>
      </c>
      <c r="B24" s="255">
        <v>0</v>
      </c>
      <c r="C24" s="255">
        <v>3646653</v>
      </c>
      <c r="D24" s="282" t="s">
        <v>120</v>
      </c>
      <c r="E24" s="255" t="s">
        <v>195</v>
      </c>
      <c r="F24" s="152">
        <v>112</v>
      </c>
      <c r="G24" s="166" t="s">
        <v>157</v>
      </c>
      <c r="H24" s="255">
        <v>3646653</v>
      </c>
      <c r="I24" s="273" t="s">
        <v>204</v>
      </c>
      <c r="J24" s="273" t="s">
        <v>313</v>
      </c>
      <c r="K24" s="301" t="s">
        <v>203</v>
      </c>
      <c r="L24" s="273" t="s">
        <v>221</v>
      </c>
      <c r="M24" s="199">
        <v>2650000</v>
      </c>
      <c r="N24" s="199">
        <v>2650000</v>
      </c>
      <c r="O24" s="199">
        <v>2650000</v>
      </c>
      <c r="P24" s="199">
        <v>2650000</v>
      </c>
      <c r="Q24" s="199">
        <v>2650000</v>
      </c>
      <c r="R24" s="199">
        <v>2650000</v>
      </c>
      <c r="S24" s="199">
        <v>2650000</v>
      </c>
      <c r="T24" s="199">
        <v>2650000</v>
      </c>
      <c r="U24" s="199">
        <v>2650000</v>
      </c>
      <c r="V24" s="199">
        <v>2650000</v>
      </c>
      <c r="W24" s="199">
        <v>2650000</v>
      </c>
      <c r="X24" s="199">
        <v>2650000</v>
      </c>
      <c r="Y24" s="261">
        <f t="shared" ref="Y24" si="22">SUM(M24:X25)</f>
        <v>54000000</v>
      </c>
      <c r="Z24" s="261">
        <f t="shared" ref="Z24" si="23">Y24/12</f>
        <v>4500000</v>
      </c>
      <c r="AA24" s="269">
        <f t="shared" ref="AA24" si="24">SUM(Y24:Z24)</f>
        <v>58500000</v>
      </c>
      <c r="AB24" s="5"/>
    </row>
    <row r="25" spans="1:28" ht="31.5" customHeight="1" thickBot="1" x14ac:dyDescent="0.3">
      <c r="A25" s="256"/>
      <c r="B25" s="256"/>
      <c r="C25" s="256"/>
      <c r="D25" s="283"/>
      <c r="E25" s="256"/>
      <c r="F25" s="152">
        <v>113</v>
      </c>
      <c r="G25" s="166" t="s">
        <v>20</v>
      </c>
      <c r="H25" s="256"/>
      <c r="I25" s="274"/>
      <c r="J25" s="274"/>
      <c r="K25" s="274"/>
      <c r="L25" s="274"/>
      <c r="M25" s="198">
        <v>1850000</v>
      </c>
      <c r="N25" s="198">
        <v>1850000</v>
      </c>
      <c r="O25" s="198">
        <v>1850000</v>
      </c>
      <c r="P25" s="198">
        <v>1850000</v>
      </c>
      <c r="Q25" s="198">
        <v>1850000</v>
      </c>
      <c r="R25" s="198">
        <v>1850000</v>
      </c>
      <c r="S25" s="198">
        <v>1850000</v>
      </c>
      <c r="T25" s="198">
        <v>1850000</v>
      </c>
      <c r="U25" s="198">
        <v>1850000</v>
      </c>
      <c r="V25" s="198">
        <v>1850000</v>
      </c>
      <c r="W25" s="198">
        <v>1850000</v>
      </c>
      <c r="X25" s="198">
        <v>1850000</v>
      </c>
      <c r="Y25" s="263"/>
      <c r="Z25" s="263"/>
      <c r="AA25" s="270"/>
      <c r="AB25" s="5"/>
    </row>
    <row r="26" spans="1:28" ht="21.75" customHeight="1" x14ac:dyDescent="0.25">
      <c r="A26" s="255">
        <v>11</v>
      </c>
      <c r="B26" s="255">
        <v>0</v>
      </c>
      <c r="C26" s="255">
        <v>5038551</v>
      </c>
      <c r="D26" s="282" t="s">
        <v>121</v>
      </c>
      <c r="E26" s="255" t="s">
        <v>195</v>
      </c>
      <c r="F26" s="152">
        <v>112</v>
      </c>
      <c r="G26" s="166" t="s">
        <v>157</v>
      </c>
      <c r="H26" s="255">
        <v>5038551</v>
      </c>
      <c r="I26" s="273" t="s">
        <v>204</v>
      </c>
      <c r="J26" s="273" t="s">
        <v>314</v>
      </c>
      <c r="K26" s="301" t="s">
        <v>203</v>
      </c>
      <c r="L26" s="273" t="s">
        <v>222</v>
      </c>
      <c r="M26" s="199">
        <v>2650000</v>
      </c>
      <c r="N26" s="199">
        <v>2650000</v>
      </c>
      <c r="O26" s="199">
        <v>2650000</v>
      </c>
      <c r="P26" s="199">
        <v>2650000</v>
      </c>
      <c r="Q26" s="199">
        <v>2650000</v>
      </c>
      <c r="R26" s="199">
        <v>2650000</v>
      </c>
      <c r="S26" s="199">
        <v>2650000</v>
      </c>
      <c r="T26" s="199">
        <v>2650000</v>
      </c>
      <c r="U26" s="199">
        <v>2650000</v>
      </c>
      <c r="V26" s="199">
        <v>2650000</v>
      </c>
      <c r="W26" s="199">
        <v>2650000</v>
      </c>
      <c r="X26" s="199">
        <v>2650000</v>
      </c>
      <c r="Y26" s="261">
        <f t="shared" ref="Y26" si="25">SUM(M26:X27)</f>
        <v>54000000</v>
      </c>
      <c r="Z26" s="261">
        <f t="shared" ref="Z26" si="26">Y26/12</f>
        <v>4500000</v>
      </c>
      <c r="AA26" s="269">
        <f t="shared" ref="AA26" si="27">SUM(Y26:Z26)</f>
        <v>58500000</v>
      </c>
      <c r="AB26" s="5"/>
    </row>
    <row r="27" spans="1:28" ht="32.25" customHeight="1" thickBot="1" x14ac:dyDescent="0.3">
      <c r="A27" s="256"/>
      <c r="B27" s="256"/>
      <c r="C27" s="256"/>
      <c r="D27" s="283"/>
      <c r="E27" s="256"/>
      <c r="F27" s="152">
        <v>113</v>
      </c>
      <c r="G27" s="166" t="s">
        <v>20</v>
      </c>
      <c r="H27" s="256"/>
      <c r="I27" s="274"/>
      <c r="J27" s="274"/>
      <c r="K27" s="274"/>
      <c r="L27" s="274"/>
      <c r="M27" s="198">
        <v>1850000</v>
      </c>
      <c r="N27" s="198">
        <v>1850000</v>
      </c>
      <c r="O27" s="198">
        <v>1850000</v>
      </c>
      <c r="P27" s="198">
        <v>1850000</v>
      </c>
      <c r="Q27" s="198">
        <v>1850000</v>
      </c>
      <c r="R27" s="198">
        <v>1850000</v>
      </c>
      <c r="S27" s="198">
        <v>1850000</v>
      </c>
      <c r="T27" s="198">
        <v>1850000</v>
      </c>
      <c r="U27" s="198">
        <v>1850000</v>
      </c>
      <c r="V27" s="198">
        <v>1850000</v>
      </c>
      <c r="W27" s="198">
        <v>1850000</v>
      </c>
      <c r="X27" s="198">
        <v>1850000</v>
      </c>
      <c r="Y27" s="263"/>
      <c r="Z27" s="263"/>
      <c r="AA27" s="270"/>
      <c r="AB27" s="5"/>
    </row>
    <row r="28" spans="1:28" ht="21.75" customHeight="1" x14ac:dyDescent="0.25">
      <c r="A28" s="255">
        <v>12</v>
      </c>
      <c r="B28" s="255">
        <v>0</v>
      </c>
      <c r="C28" s="255">
        <v>1322730</v>
      </c>
      <c r="D28" s="282" t="s">
        <v>122</v>
      </c>
      <c r="E28" s="255" t="s">
        <v>195</v>
      </c>
      <c r="F28" s="152">
        <v>112</v>
      </c>
      <c r="G28" s="166" t="s">
        <v>157</v>
      </c>
      <c r="H28" s="255">
        <v>1322730</v>
      </c>
      <c r="I28" s="273" t="s">
        <v>204</v>
      </c>
      <c r="J28" s="273" t="s">
        <v>314</v>
      </c>
      <c r="K28" s="301" t="s">
        <v>203</v>
      </c>
      <c r="L28" s="273" t="s">
        <v>349</v>
      </c>
      <c r="M28" s="199">
        <v>2650000</v>
      </c>
      <c r="N28" s="199">
        <v>2650000</v>
      </c>
      <c r="O28" s="199">
        <v>2650000</v>
      </c>
      <c r="P28" s="199">
        <v>2650000</v>
      </c>
      <c r="Q28" s="199">
        <v>2650000</v>
      </c>
      <c r="R28" s="199">
        <v>2650000</v>
      </c>
      <c r="S28" s="199">
        <v>2650000</v>
      </c>
      <c r="T28" s="199">
        <v>2650000</v>
      </c>
      <c r="U28" s="199">
        <v>2650000</v>
      </c>
      <c r="V28" s="199">
        <v>2650000</v>
      </c>
      <c r="W28" s="199">
        <v>2650000</v>
      </c>
      <c r="X28" s="199">
        <v>2650000</v>
      </c>
      <c r="Y28" s="261">
        <f t="shared" ref="Y28" si="28">SUM(M28:X29)</f>
        <v>54000000</v>
      </c>
      <c r="Z28" s="261">
        <f t="shared" ref="Z28" si="29">Y28/12</f>
        <v>4500000</v>
      </c>
      <c r="AA28" s="269">
        <f t="shared" ref="AA28" si="30">SUM(Y28:Z28)</f>
        <v>58500000</v>
      </c>
      <c r="AB28" s="5"/>
    </row>
    <row r="29" spans="1:28" ht="31.5" customHeight="1" thickBot="1" x14ac:dyDescent="0.3">
      <c r="A29" s="256"/>
      <c r="B29" s="256"/>
      <c r="C29" s="256"/>
      <c r="D29" s="283"/>
      <c r="E29" s="256"/>
      <c r="F29" s="152">
        <v>113</v>
      </c>
      <c r="G29" s="166" t="s">
        <v>20</v>
      </c>
      <c r="H29" s="256"/>
      <c r="I29" s="274"/>
      <c r="J29" s="274"/>
      <c r="K29" s="274"/>
      <c r="L29" s="274"/>
      <c r="M29" s="198">
        <v>1850000</v>
      </c>
      <c r="N29" s="198">
        <v>1850000</v>
      </c>
      <c r="O29" s="198">
        <v>1850000</v>
      </c>
      <c r="P29" s="198">
        <v>1850000</v>
      </c>
      <c r="Q29" s="198">
        <v>1850000</v>
      </c>
      <c r="R29" s="198">
        <v>1850000</v>
      </c>
      <c r="S29" s="198">
        <v>1850000</v>
      </c>
      <c r="T29" s="198">
        <v>1850000</v>
      </c>
      <c r="U29" s="198">
        <v>1850000</v>
      </c>
      <c r="V29" s="198">
        <v>1850000</v>
      </c>
      <c r="W29" s="198">
        <v>1850000</v>
      </c>
      <c r="X29" s="198">
        <v>1850000</v>
      </c>
      <c r="Y29" s="263"/>
      <c r="Z29" s="263"/>
      <c r="AA29" s="270"/>
      <c r="AB29" s="5"/>
    </row>
    <row r="30" spans="1:28" ht="21.75" customHeight="1" x14ac:dyDescent="0.25">
      <c r="A30" s="255">
        <v>13</v>
      </c>
      <c r="B30" s="255">
        <v>0</v>
      </c>
      <c r="C30" s="255">
        <v>2539614</v>
      </c>
      <c r="D30" s="282" t="s">
        <v>158</v>
      </c>
      <c r="E30" s="255" t="s">
        <v>195</v>
      </c>
      <c r="F30" s="152">
        <v>112</v>
      </c>
      <c r="G30" s="166" t="s">
        <v>157</v>
      </c>
      <c r="H30" s="255">
        <v>2539614</v>
      </c>
      <c r="I30" s="273" t="s">
        <v>204</v>
      </c>
      <c r="J30" s="273" t="s">
        <v>315</v>
      </c>
      <c r="K30" s="301" t="s">
        <v>203</v>
      </c>
      <c r="L30" s="273" t="s">
        <v>223</v>
      </c>
      <c r="M30" s="202">
        <v>0</v>
      </c>
      <c r="N30" s="202">
        <v>0</v>
      </c>
      <c r="O30" s="202">
        <v>0</v>
      </c>
      <c r="P30" s="202">
        <v>0</v>
      </c>
      <c r="Q30" s="202">
        <v>0</v>
      </c>
      <c r="R30" s="202">
        <v>0</v>
      </c>
      <c r="S30" s="202">
        <v>0</v>
      </c>
      <c r="T30" s="202">
        <v>0</v>
      </c>
      <c r="U30" s="202">
        <v>1987500</v>
      </c>
      <c r="V30" s="202">
        <v>2650000</v>
      </c>
      <c r="W30" s="202">
        <v>2650000</v>
      </c>
      <c r="X30" s="202">
        <v>2650000</v>
      </c>
      <c r="Y30" s="261">
        <f t="shared" ref="Y30" si="31">SUM(M30:X31)</f>
        <v>16875000</v>
      </c>
      <c r="Z30" s="261">
        <f t="shared" ref="Z30" si="32">Y30/12</f>
        <v>1406250</v>
      </c>
      <c r="AA30" s="269">
        <f t="shared" ref="AA30" si="33">SUM(Y30:Z30)</f>
        <v>18281250</v>
      </c>
      <c r="AB30" s="5"/>
    </row>
    <row r="31" spans="1:28" ht="31.5" customHeight="1" x14ac:dyDescent="0.25">
      <c r="A31" s="256"/>
      <c r="B31" s="256"/>
      <c r="C31" s="256"/>
      <c r="D31" s="283"/>
      <c r="E31" s="256"/>
      <c r="F31" s="152">
        <v>113</v>
      </c>
      <c r="G31" s="166" t="s">
        <v>20</v>
      </c>
      <c r="H31" s="256"/>
      <c r="I31" s="274"/>
      <c r="J31" s="274"/>
      <c r="K31" s="274"/>
      <c r="L31" s="274"/>
      <c r="M31" s="202">
        <v>0</v>
      </c>
      <c r="N31" s="202">
        <v>0</v>
      </c>
      <c r="O31" s="202">
        <v>0</v>
      </c>
      <c r="P31" s="202">
        <v>0</v>
      </c>
      <c r="Q31" s="202">
        <v>0</v>
      </c>
      <c r="R31" s="202">
        <v>0</v>
      </c>
      <c r="S31" s="202">
        <v>0</v>
      </c>
      <c r="T31" s="202">
        <v>0</v>
      </c>
      <c r="U31" s="202">
        <v>1387500</v>
      </c>
      <c r="V31" s="202">
        <v>1850000</v>
      </c>
      <c r="W31" s="202">
        <v>1850000</v>
      </c>
      <c r="X31" s="202">
        <v>1850000</v>
      </c>
      <c r="Y31" s="263"/>
      <c r="Z31" s="263"/>
      <c r="AA31" s="270"/>
      <c r="AB31" s="5"/>
    </row>
    <row r="32" spans="1:28" ht="21.75" customHeight="1" x14ac:dyDescent="0.25">
      <c r="A32" s="280">
        <v>14</v>
      </c>
      <c r="B32" s="271">
        <v>0</v>
      </c>
      <c r="C32" s="271">
        <v>4424612</v>
      </c>
      <c r="D32" s="325" t="s">
        <v>99</v>
      </c>
      <c r="E32" s="271" t="s">
        <v>196</v>
      </c>
      <c r="F32" s="127">
        <v>111</v>
      </c>
      <c r="G32" s="176" t="s">
        <v>19</v>
      </c>
      <c r="H32" s="271">
        <v>4424612</v>
      </c>
      <c r="I32" s="273" t="s">
        <v>204</v>
      </c>
      <c r="J32" s="273" t="s">
        <v>212</v>
      </c>
      <c r="K32" s="275" t="s">
        <v>203</v>
      </c>
      <c r="L32" s="273" t="s">
        <v>224</v>
      </c>
      <c r="M32" s="203">
        <v>2500000</v>
      </c>
      <c r="N32" s="203">
        <v>2500000</v>
      </c>
      <c r="O32" s="203">
        <v>2500000</v>
      </c>
      <c r="P32" s="203">
        <v>2500000</v>
      </c>
      <c r="Q32" s="203">
        <v>2500000</v>
      </c>
      <c r="R32" s="203">
        <v>2500000</v>
      </c>
      <c r="S32" s="203">
        <v>2500000</v>
      </c>
      <c r="T32" s="203">
        <v>2500000</v>
      </c>
      <c r="U32" s="203">
        <v>2500000</v>
      </c>
      <c r="V32" s="203">
        <v>2500000</v>
      </c>
      <c r="W32" s="203">
        <v>2500000</v>
      </c>
      <c r="X32" s="203">
        <v>2500000</v>
      </c>
      <c r="Y32" s="204">
        <f>SUM(M32:X32)</f>
        <v>30000000</v>
      </c>
      <c r="Z32" s="261">
        <f>Y32/12</f>
        <v>2500000</v>
      </c>
      <c r="AA32" s="269">
        <f>SUM(Y32:Z32)</f>
        <v>32500000</v>
      </c>
      <c r="AB32" s="5"/>
    </row>
    <row r="33" spans="1:28" ht="21.75" customHeight="1" x14ac:dyDescent="0.25">
      <c r="A33" s="286"/>
      <c r="B33" s="295"/>
      <c r="C33" s="295"/>
      <c r="D33" s="326"/>
      <c r="E33" s="295"/>
      <c r="F33" s="127">
        <v>134</v>
      </c>
      <c r="G33" s="193" t="s">
        <v>361</v>
      </c>
      <c r="H33" s="295"/>
      <c r="I33" s="291"/>
      <c r="J33" s="291"/>
      <c r="K33" s="292"/>
      <c r="L33" s="291"/>
      <c r="M33" s="174">
        <v>250000</v>
      </c>
      <c r="N33" s="174">
        <v>250000</v>
      </c>
      <c r="O33" s="174">
        <v>250000</v>
      </c>
      <c r="P33" s="174">
        <v>250000</v>
      </c>
      <c r="Q33" s="174">
        <v>250000</v>
      </c>
      <c r="R33" s="174">
        <v>250000</v>
      </c>
      <c r="S33" s="174">
        <v>250000</v>
      </c>
      <c r="T33" s="174">
        <v>250000</v>
      </c>
      <c r="U33" s="174">
        <v>250000</v>
      </c>
      <c r="V33" s="174">
        <v>250000</v>
      </c>
      <c r="W33" s="174">
        <v>250000</v>
      </c>
      <c r="X33" s="174">
        <v>250000</v>
      </c>
      <c r="Y33" s="204">
        <f>SUM(M33:X33)</f>
        <v>3000000</v>
      </c>
      <c r="Z33" s="262"/>
      <c r="AA33" s="303"/>
      <c r="AB33" s="5"/>
    </row>
    <row r="34" spans="1:28" ht="31.5" customHeight="1" x14ac:dyDescent="0.25">
      <c r="A34" s="281"/>
      <c r="B34" s="272"/>
      <c r="C34" s="272"/>
      <c r="D34" s="327"/>
      <c r="E34" s="272"/>
      <c r="F34" s="127">
        <v>123</v>
      </c>
      <c r="G34" s="184" t="s">
        <v>360</v>
      </c>
      <c r="H34" s="272"/>
      <c r="I34" s="274"/>
      <c r="J34" s="274"/>
      <c r="K34" s="276"/>
      <c r="L34" s="274"/>
      <c r="M34" s="203">
        <v>0</v>
      </c>
      <c r="N34" s="203">
        <v>0</v>
      </c>
      <c r="O34" s="203">
        <v>0</v>
      </c>
      <c r="P34" s="203">
        <v>0</v>
      </c>
      <c r="Q34" s="203">
        <v>0</v>
      </c>
      <c r="R34" s="203">
        <v>0</v>
      </c>
      <c r="S34" s="203">
        <v>0</v>
      </c>
      <c r="T34" s="203">
        <v>500000</v>
      </c>
      <c r="U34" s="203">
        <v>0</v>
      </c>
      <c r="V34" s="203">
        <v>0</v>
      </c>
      <c r="W34" s="203">
        <v>0</v>
      </c>
      <c r="X34" s="203">
        <v>0</v>
      </c>
      <c r="Y34" s="204">
        <f>SUM(M34:X34)</f>
        <v>500000</v>
      </c>
      <c r="Z34" s="263"/>
      <c r="AA34" s="270"/>
      <c r="AB34" s="5"/>
    </row>
    <row r="35" spans="1:28" s="170" customFormat="1" ht="21.75" customHeight="1" x14ac:dyDescent="0.25">
      <c r="A35" s="280">
        <v>15</v>
      </c>
      <c r="B35" s="255">
        <v>0</v>
      </c>
      <c r="C35" s="278">
        <v>2373709</v>
      </c>
      <c r="D35" s="323" t="s">
        <v>101</v>
      </c>
      <c r="E35" s="271" t="s">
        <v>196</v>
      </c>
      <c r="F35" s="131">
        <v>111</v>
      </c>
      <c r="G35" s="175" t="s">
        <v>19</v>
      </c>
      <c r="H35" s="278">
        <v>2373709</v>
      </c>
      <c r="I35" s="273" t="s">
        <v>204</v>
      </c>
      <c r="J35" s="273" t="s">
        <v>212</v>
      </c>
      <c r="K35" s="307" t="s">
        <v>203</v>
      </c>
      <c r="L35" s="273" t="s">
        <v>225</v>
      </c>
      <c r="M35" s="196">
        <v>2500000</v>
      </c>
      <c r="N35" s="196">
        <v>2500000</v>
      </c>
      <c r="O35" s="196">
        <v>2500000</v>
      </c>
      <c r="P35" s="196">
        <v>2500000</v>
      </c>
      <c r="Q35" s="196">
        <v>2500000</v>
      </c>
      <c r="R35" s="196">
        <v>2500000</v>
      </c>
      <c r="S35" s="196">
        <v>2500000</v>
      </c>
      <c r="T35" s="196">
        <v>2500000</v>
      </c>
      <c r="U35" s="196">
        <v>2500000</v>
      </c>
      <c r="V35" s="196">
        <v>2500000</v>
      </c>
      <c r="W35" s="196">
        <v>2500000</v>
      </c>
      <c r="X35" s="196">
        <v>2500000</v>
      </c>
      <c r="Y35" s="204">
        <f t="shared" ref="Y35:Y77" si="34">SUM(M35:X35)</f>
        <v>30000000</v>
      </c>
      <c r="Z35" s="267">
        <f t="shared" ref="Z35:Z74" si="35">Y35/12</f>
        <v>2500000</v>
      </c>
      <c r="AA35" s="269">
        <f t="shared" ref="AA35:AA44" si="36">SUM(Y35:Z35)</f>
        <v>32500000</v>
      </c>
      <c r="AB35" s="5"/>
    </row>
    <row r="36" spans="1:28" s="170" customFormat="1" ht="21.75" customHeight="1" x14ac:dyDescent="0.25">
      <c r="A36" s="286"/>
      <c r="B36" s="277"/>
      <c r="C36" s="296"/>
      <c r="D36" s="328"/>
      <c r="E36" s="295"/>
      <c r="F36" s="131">
        <v>134</v>
      </c>
      <c r="G36" s="175" t="s">
        <v>361</v>
      </c>
      <c r="H36" s="296"/>
      <c r="I36" s="291"/>
      <c r="J36" s="291"/>
      <c r="K36" s="317"/>
      <c r="L36" s="291"/>
      <c r="M36" s="174">
        <v>250000</v>
      </c>
      <c r="N36" s="174">
        <v>250000</v>
      </c>
      <c r="O36" s="174">
        <v>250000</v>
      </c>
      <c r="P36" s="174">
        <v>250000</v>
      </c>
      <c r="Q36" s="174">
        <v>250000</v>
      </c>
      <c r="R36" s="174">
        <v>250000</v>
      </c>
      <c r="S36" s="174">
        <v>250000</v>
      </c>
      <c r="T36" s="174">
        <v>250000</v>
      </c>
      <c r="U36" s="174">
        <v>250000</v>
      </c>
      <c r="V36" s="174">
        <v>250000</v>
      </c>
      <c r="W36" s="174">
        <v>250000</v>
      </c>
      <c r="X36" s="174">
        <v>250000</v>
      </c>
      <c r="Y36" s="204">
        <f>SUM(M36:X36)</f>
        <v>3000000</v>
      </c>
      <c r="Z36" s="318"/>
      <c r="AA36" s="303"/>
      <c r="AB36" s="5"/>
    </row>
    <row r="37" spans="1:28" s="170" customFormat="1" ht="21.75" customHeight="1" x14ac:dyDescent="0.25">
      <c r="A37" s="281"/>
      <c r="B37" s="256"/>
      <c r="C37" s="279"/>
      <c r="D37" s="324"/>
      <c r="E37" s="272"/>
      <c r="F37" s="131">
        <v>239</v>
      </c>
      <c r="G37" s="175" t="s">
        <v>359</v>
      </c>
      <c r="H37" s="279"/>
      <c r="I37" s="274"/>
      <c r="J37" s="274"/>
      <c r="K37" s="308"/>
      <c r="L37" s="274"/>
      <c r="M37" s="203">
        <v>98000</v>
      </c>
      <c r="N37" s="203">
        <v>0</v>
      </c>
      <c r="O37" s="203">
        <v>20000</v>
      </c>
      <c r="P37" s="203">
        <v>50000</v>
      </c>
      <c r="Q37" s="203">
        <v>30000</v>
      </c>
      <c r="R37" s="203">
        <v>130000</v>
      </c>
      <c r="S37" s="203">
        <v>20000</v>
      </c>
      <c r="T37" s="203">
        <v>148000</v>
      </c>
      <c r="U37" s="203">
        <v>151272</v>
      </c>
      <c r="V37" s="203">
        <v>140000</v>
      </c>
      <c r="W37" s="203">
        <v>20000</v>
      </c>
      <c r="X37" s="203">
        <v>0</v>
      </c>
      <c r="Y37" s="204">
        <f>SUM(M37:X37)</f>
        <v>807272</v>
      </c>
      <c r="Z37" s="268"/>
      <c r="AA37" s="270"/>
      <c r="AB37" s="5"/>
    </row>
    <row r="38" spans="1:28" ht="21.75" customHeight="1" x14ac:dyDescent="0.25">
      <c r="A38" s="280">
        <v>16</v>
      </c>
      <c r="B38" s="255">
        <v>0</v>
      </c>
      <c r="C38" s="253" t="s">
        <v>181</v>
      </c>
      <c r="D38" s="313" t="s">
        <v>106</v>
      </c>
      <c r="E38" s="271" t="s">
        <v>196</v>
      </c>
      <c r="F38" s="132">
        <v>111</v>
      </c>
      <c r="G38" s="175" t="s">
        <v>19</v>
      </c>
      <c r="H38" s="253" t="s">
        <v>181</v>
      </c>
      <c r="I38" s="273" t="s">
        <v>204</v>
      </c>
      <c r="J38" s="273" t="s">
        <v>212</v>
      </c>
      <c r="K38" s="275" t="s">
        <v>203</v>
      </c>
      <c r="L38" s="273" t="s">
        <v>226</v>
      </c>
      <c r="M38" s="203">
        <v>2500000</v>
      </c>
      <c r="N38" s="203">
        <v>2500000</v>
      </c>
      <c r="O38" s="203">
        <v>2500000</v>
      </c>
      <c r="P38" s="203">
        <v>2500000</v>
      </c>
      <c r="Q38" s="203">
        <v>2500000</v>
      </c>
      <c r="R38" s="203">
        <v>2500000</v>
      </c>
      <c r="S38" s="203">
        <v>2500000</v>
      </c>
      <c r="T38" s="203">
        <v>2500000</v>
      </c>
      <c r="U38" s="203">
        <v>2500000</v>
      </c>
      <c r="V38" s="203">
        <v>2500000</v>
      </c>
      <c r="W38" s="203">
        <v>2500000</v>
      </c>
      <c r="X38" s="203">
        <v>2500000</v>
      </c>
      <c r="Y38" s="204">
        <f t="shared" si="34"/>
        <v>30000000</v>
      </c>
      <c r="Z38" s="261">
        <f t="shared" si="35"/>
        <v>2500000</v>
      </c>
      <c r="AA38" s="269">
        <f t="shared" si="36"/>
        <v>32500000</v>
      </c>
      <c r="AB38" s="5"/>
    </row>
    <row r="39" spans="1:28" ht="21.75" customHeight="1" x14ac:dyDescent="0.25">
      <c r="A39" s="286"/>
      <c r="B39" s="277"/>
      <c r="C39" s="319"/>
      <c r="D39" s="329"/>
      <c r="E39" s="295"/>
      <c r="F39" s="132">
        <v>134</v>
      </c>
      <c r="G39" s="193" t="s">
        <v>361</v>
      </c>
      <c r="H39" s="319"/>
      <c r="I39" s="291"/>
      <c r="J39" s="291"/>
      <c r="K39" s="292"/>
      <c r="L39" s="291"/>
      <c r="M39" s="174">
        <v>250000</v>
      </c>
      <c r="N39" s="174">
        <v>250000</v>
      </c>
      <c r="O39" s="174">
        <v>250000</v>
      </c>
      <c r="P39" s="174">
        <v>250000</v>
      </c>
      <c r="Q39" s="174">
        <v>250000</v>
      </c>
      <c r="R39" s="174">
        <v>250000</v>
      </c>
      <c r="S39" s="174">
        <v>250000</v>
      </c>
      <c r="T39" s="174">
        <v>250000</v>
      </c>
      <c r="U39" s="174">
        <v>250000</v>
      </c>
      <c r="V39" s="174">
        <v>250000</v>
      </c>
      <c r="W39" s="174">
        <v>250000</v>
      </c>
      <c r="X39" s="174">
        <v>250000</v>
      </c>
      <c r="Y39" s="204">
        <f>SUM(M39:X39)</f>
        <v>3000000</v>
      </c>
      <c r="Z39" s="262"/>
      <c r="AA39" s="303"/>
      <c r="AB39" s="5"/>
    </row>
    <row r="40" spans="1:28" ht="21.75" customHeight="1" x14ac:dyDescent="0.25">
      <c r="A40" s="281"/>
      <c r="B40" s="256"/>
      <c r="C40" s="254"/>
      <c r="D40" s="314"/>
      <c r="E40" s="272"/>
      <c r="F40" s="132">
        <v>239</v>
      </c>
      <c r="G40" s="176" t="s">
        <v>359</v>
      </c>
      <c r="H40" s="254"/>
      <c r="I40" s="274"/>
      <c r="J40" s="274"/>
      <c r="K40" s="276"/>
      <c r="L40" s="274"/>
      <c r="M40" s="203">
        <v>0</v>
      </c>
      <c r="N40" s="203">
        <v>0</v>
      </c>
      <c r="O40" s="203">
        <v>10000</v>
      </c>
      <c r="P40" s="203">
        <v>0</v>
      </c>
      <c r="Q40" s="203">
        <v>0</v>
      </c>
      <c r="R40" s="203">
        <v>0</v>
      </c>
      <c r="S40" s="203">
        <v>125000</v>
      </c>
      <c r="T40" s="203">
        <v>97000</v>
      </c>
      <c r="U40" s="203">
        <v>200000</v>
      </c>
      <c r="V40" s="203">
        <v>0</v>
      </c>
      <c r="W40" s="203">
        <v>0</v>
      </c>
      <c r="X40" s="203">
        <v>0</v>
      </c>
      <c r="Y40" s="204">
        <f>SUM(M40:X40)</f>
        <v>432000</v>
      </c>
      <c r="Z40" s="263"/>
      <c r="AA40" s="270"/>
      <c r="AB40" s="5"/>
    </row>
    <row r="41" spans="1:28" ht="21.75" customHeight="1" x14ac:dyDescent="0.25">
      <c r="A41" s="280">
        <v>17</v>
      </c>
      <c r="B41" s="255">
        <v>0</v>
      </c>
      <c r="C41" s="255">
        <v>3571099</v>
      </c>
      <c r="D41" s="313" t="s">
        <v>102</v>
      </c>
      <c r="E41" s="271" t="s">
        <v>196</v>
      </c>
      <c r="F41" s="132">
        <v>111</v>
      </c>
      <c r="G41" s="177" t="s">
        <v>19</v>
      </c>
      <c r="H41" s="255">
        <v>3571099</v>
      </c>
      <c r="I41" s="273" t="s">
        <v>204</v>
      </c>
      <c r="J41" s="273" t="s">
        <v>212</v>
      </c>
      <c r="K41" s="275" t="s">
        <v>203</v>
      </c>
      <c r="L41" s="273" t="s">
        <v>227</v>
      </c>
      <c r="M41" s="203">
        <v>2500000</v>
      </c>
      <c r="N41" s="203">
        <v>2500000</v>
      </c>
      <c r="O41" s="203">
        <v>2500000</v>
      </c>
      <c r="P41" s="203">
        <v>2500000</v>
      </c>
      <c r="Q41" s="203">
        <v>2500000</v>
      </c>
      <c r="R41" s="203">
        <v>2500000</v>
      </c>
      <c r="S41" s="203">
        <v>2500000</v>
      </c>
      <c r="T41" s="203">
        <v>2500000</v>
      </c>
      <c r="U41" s="203">
        <v>2500000</v>
      </c>
      <c r="V41" s="203">
        <v>2500000</v>
      </c>
      <c r="W41" s="203">
        <v>2500000</v>
      </c>
      <c r="X41" s="203">
        <v>2500000</v>
      </c>
      <c r="Y41" s="204">
        <f t="shared" si="34"/>
        <v>30000000</v>
      </c>
      <c r="Z41" s="261">
        <f t="shared" si="35"/>
        <v>2500000</v>
      </c>
      <c r="AA41" s="269">
        <f t="shared" si="36"/>
        <v>32500000</v>
      </c>
      <c r="AB41" s="5"/>
    </row>
    <row r="42" spans="1:28" ht="21.75" customHeight="1" x14ac:dyDescent="0.25">
      <c r="A42" s="286"/>
      <c r="B42" s="277"/>
      <c r="C42" s="277"/>
      <c r="D42" s="329"/>
      <c r="E42" s="295"/>
      <c r="F42" s="132">
        <v>134</v>
      </c>
      <c r="G42" s="177" t="s">
        <v>361</v>
      </c>
      <c r="H42" s="277"/>
      <c r="I42" s="291"/>
      <c r="J42" s="291"/>
      <c r="K42" s="292"/>
      <c r="L42" s="291"/>
      <c r="M42" s="174">
        <v>250000</v>
      </c>
      <c r="N42" s="174">
        <v>250000</v>
      </c>
      <c r="O42" s="174">
        <v>250000</v>
      </c>
      <c r="P42" s="174">
        <v>250000</v>
      </c>
      <c r="Q42" s="174">
        <v>250000</v>
      </c>
      <c r="R42" s="174">
        <v>250000</v>
      </c>
      <c r="S42" s="174">
        <v>250000</v>
      </c>
      <c r="T42" s="174">
        <v>250000</v>
      </c>
      <c r="U42" s="174">
        <v>250000</v>
      </c>
      <c r="V42" s="174">
        <v>250000</v>
      </c>
      <c r="W42" s="174">
        <v>250000</v>
      </c>
      <c r="X42" s="174">
        <v>250000</v>
      </c>
      <c r="Y42" s="204">
        <f>SUM(M42:X42)</f>
        <v>3000000</v>
      </c>
      <c r="Z42" s="262"/>
      <c r="AA42" s="303"/>
      <c r="AB42" s="5"/>
    </row>
    <row r="43" spans="1:28" ht="21.75" customHeight="1" x14ac:dyDescent="0.25">
      <c r="A43" s="281"/>
      <c r="B43" s="256"/>
      <c r="C43" s="256"/>
      <c r="D43" s="314"/>
      <c r="E43" s="272"/>
      <c r="F43" s="132">
        <v>239</v>
      </c>
      <c r="G43" s="177" t="s">
        <v>359</v>
      </c>
      <c r="H43" s="256"/>
      <c r="I43" s="274"/>
      <c r="J43" s="274"/>
      <c r="K43" s="276"/>
      <c r="L43" s="274"/>
      <c r="M43" s="203">
        <v>0</v>
      </c>
      <c r="N43" s="203">
        <v>0</v>
      </c>
      <c r="O43" s="203">
        <v>50000</v>
      </c>
      <c r="P43" s="203">
        <v>0</v>
      </c>
      <c r="Q43" s="203">
        <v>0</v>
      </c>
      <c r="R43" s="203">
        <v>0</v>
      </c>
      <c r="S43" s="203">
        <v>0</v>
      </c>
      <c r="T43" s="203">
        <v>0</v>
      </c>
      <c r="U43" s="203">
        <v>0</v>
      </c>
      <c r="V43" s="203">
        <v>0</v>
      </c>
      <c r="W43" s="203">
        <v>0</v>
      </c>
      <c r="X43" s="203">
        <v>0</v>
      </c>
      <c r="Y43" s="204">
        <f>SUM(M43:X43)</f>
        <v>50000</v>
      </c>
      <c r="Z43" s="263"/>
      <c r="AA43" s="270"/>
      <c r="AB43" s="5"/>
    </row>
    <row r="44" spans="1:28" ht="21.75" customHeight="1" x14ac:dyDescent="0.25">
      <c r="A44" s="280">
        <v>18</v>
      </c>
      <c r="B44" s="255">
        <v>0</v>
      </c>
      <c r="C44" s="257">
        <v>4666128</v>
      </c>
      <c r="D44" s="323" t="s">
        <v>103</v>
      </c>
      <c r="E44" s="271" t="s">
        <v>196</v>
      </c>
      <c r="F44" s="132">
        <v>111</v>
      </c>
      <c r="G44" s="177" t="s">
        <v>19</v>
      </c>
      <c r="H44" s="257">
        <v>4666128</v>
      </c>
      <c r="I44" s="273" t="s">
        <v>204</v>
      </c>
      <c r="J44" s="273" t="s">
        <v>212</v>
      </c>
      <c r="K44" s="275" t="s">
        <v>203</v>
      </c>
      <c r="L44" s="273" t="s">
        <v>228</v>
      </c>
      <c r="M44" s="203">
        <v>2500000</v>
      </c>
      <c r="N44" s="203">
        <v>2500000</v>
      </c>
      <c r="O44" s="203">
        <v>2500000</v>
      </c>
      <c r="P44" s="203">
        <v>2500000</v>
      </c>
      <c r="Q44" s="203">
        <v>2500000</v>
      </c>
      <c r="R44" s="203">
        <v>2500000</v>
      </c>
      <c r="S44" s="203">
        <v>2500000</v>
      </c>
      <c r="T44" s="203">
        <v>2500000</v>
      </c>
      <c r="U44" s="203">
        <v>2500000</v>
      </c>
      <c r="V44" s="203">
        <v>2500000</v>
      </c>
      <c r="W44" s="203">
        <v>2500000</v>
      </c>
      <c r="X44" s="203">
        <v>2500000</v>
      </c>
      <c r="Y44" s="204">
        <f t="shared" si="34"/>
        <v>30000000</v>
      </c>
      <c r="Z44" s="261">
        <f t="shared" si="35"/>
        <v>2500000</v>
      </c>
      <c r="AA44" s="269">
        <f t="shared" si="36"/>
        <v>32500000</v>
      </c>
      <c r="AB44" s="5"/>
    </row>
    <row r="45" spans="1:28" ht="21.75" customHeight="1" x14ac:dyDescent="0.25">
      <c r="A45" s="286"/>
      <c r="B45" s="277"/>
      <c r="C45" s="259"/>
      <c r="D45" s="328"/>
      <c r="E45" s="295"/>
      <c r="F45" s="132">
        <v>134</v>
      </c>
      <c r="G45" s="177" t="s">
        <v>361</v>
      </c>
      <c r="H45" s="259"/>
      <c r="I45" s="291"/>
      <c r="J45" s="291"/>
      <c r="K45" s="292"/>
      <c r="L45" s="291"/>
      <c r="M45" s="174">
        <v>250000</v>
      </c>
      <c r="N45" s="174">
        <v>250000</v>
      </c>
      <c r="O45" s="174">
        <v>250000</v>
      </c>
      <c r="P45" s="174">
        <v>250000</v>
      </c>
      <c r="Q45" s="174">
        <v>250000</v>
      </c>
      <c r="R45" s="174">
        <v>250000</v>
      </c>
      <c r="S45" s="174">
        <v>250000</v>
      </c>
      <c r="T45" s="174">
        <v>250000</v>
      </c>
      <c r="U45" s="174">
        <v>250000</v>
      </c>
      <c r="V45" s="174">
        <v>250000</v>
      </c>
      <c r="W45" s="174">
        <v>250000</v>
      </c>
      <c r="X45" s="174">
        <v>250000</v>
      </c>
      <c r="Y45" s="204">
        <f>SUM(M45:X45)</f>
        <v>3000000</v>
      </c>
      <c r="Z45" s="262"/>
      <c r="AA45" s="303"/>
      <c r="AB45" s="5"/>
    </row>
    <row r="46" spans="1:28" ht="21.75" customHeight="1" x14ac:dyDescent="0.25">
      <c r="A46" s="281"/>
      <c r="B46" s="256"/>
      <c r="C46" s="258"/>
      <c r="D46" s="324"/>
      <c r="E46" s="272"/>
      <c r="F46" s="132">
        <v>239</v>
      </c>
      <c r="G46" s="177" t="s">
        <v>359</v>
      </c>
      <c r="H46" s="258"/>
      <c r="I46" s="274"/>
      <c r="J46" s="274"/>
      <c r="K46" s="276"/>
      <c r="L46" s="274"/>
      <c r="M46" s="203">
        <v>0</v>
      </c>
      <c r="N46" s="203">
        <v>0</v>
      </c>
      <c r="O46" s="203">
        <v>0</v>
      </c>
      <c r="P46" s="203">
        <v>0</v>
      </c>
      <c r="Q46" s="203">
        <v>0</v>
      </c>
      <c r="R46" s="203">
        <v>0</v>
      </c>
      <c r="S46" s="203">
        <v>0</v>
      </c>
      <c r="T46" s="203">
        <v>0</v>
      </c>
      <c r="U46" s="203">
        <v>20000</v>
      </c>
      <c r="V46" s="203">
        <v>0</v>
      </c>
      <c r="W46" s="203">
        <v>55300</v>
      </c>
      <c r="X46" s="203">
        <v>0</v>
      </c>
      <c r="Y46" s="204">
        <f t="shared" si="34"/>
        <v>75300</v>
      </c>
      <c r="Z46" s="263"/>
      <c r="AA46" s="270"/>
      <c r="AB46" s="5"/>
    </row>
    <row r="47" spans="1:28" ht="21.75" customHeight="1" x14ac:dyDescent="0.25">
      <c r="A47" s="280">
        <v>19</v>
      </c>
      <c r="B47" s="255">
        <v>0</v>
      </c>
      <c r="C47" s="257">
        <v>1097342</v>
      </c>
      <c r="D47" s="323" t="s">
        <v>104</v>
      </c>
      <c r="E47" s="271" t="s">
        <v>196</v>
      </c>
      <c r="F47" s="132">
        <v>111</v>
      </c>
      <c r="G47" s="177" t="s">
        <v>19</v>
      </c>
      <c r="H47" s="257">
        <v>1097342</v>
      </c>
      <c r="I47" s="273" t="s">
        <v>204</v>
      </c>
      <c r="J47" s="273" t="s">
        <v>212</v>
      </c>
      <c r="K47" s="275" t="s">
        <v>203</v>
      </c>
      <c r="L47" s="309" t="s">
        <v>229</v>
      </c>
      <c r="M47" s="203">
        <v>2500000</v>
      </c>
      <c r="N47" s="203">
        <v>2500000</v>
      </c>
      <c r="O47" s="203">
        <v>2500000</v>
      </c>
      <c r="P47" s="203">
        <v>2500000</v>
      </c>
      <c r="Q47" s="203">
        <v>2500000</v>
      </c>
      <c r="R47" s="203">
        <v>2500000</v>
      </c>
      <c r="S47" s="203">
        <v>2500000</v>
      </c>
      <c r="T47" s="203">
        <v>2500000</v>
      </c>
      <c r="U47" s="203">
        <v>2500000</v>
      </c>
      <c r="V47" s="203">
        <v>2500000</v>
      </c>
      <c r="W47" s="203">
        <v>2500000</v>
      </c>
      <c r="X47" s="203">
        <v>2500000</v>
      </c>
      <c r="Y47" s="204">
        <f t="shared" si="34"/>
        <v>30000000</v>
      </c>
      <c r="Z47" s="261">
        <f t="shared" si="35"/>
        <v>2500000</v>
      </c>
      <c r="AA47" s="269">
        <f t="shared" ref="AA47:AA74" si="37">SUM(Y47:Z47)</f>
        <v>32500000</v>
      </c>
      <c r="AB47" s="5"/>
    </row>
    <row r="48" spans="1:28" ht="21.75" customHeight="1" x14ac:dyDescent="0.25">
      <c r="A48" s="281"/>
      <c r="B48" s="256"/>
      <c r="C48" s="258"/>
      <c r="D48" s="324"/>
      <c r="E48" s="272"/>
      <c r="F48" s="132">
        <v>134</v>
      </c>
      <c r="G48" s="177" t="s">
        <v>361</v>
      </c>
      <c r="H48" s="258"/>
      <c r="I48" s="274"/>
      <c r="J48" s="274"/>
      <c r="K48" s="276"/>
      <c r="L48" s="310"/>
      <c r="M48" s="174">
        <v>250000</v>
      </c>
      <c r="N48" s="174">
        <v>250000</v>
      </c>
      <c r="O48" s="174">
        <v>250000</v>
      </c>
      <c r="P48" s="174">
        <v>250000</v>
      </c>
      <c r="Q48" s="174">
        <v>250000</v>
      </c>
      <c r="R48" s="174">
        <v>250000</v>
      </c>
      <c r="S48" s="174">
        <v>250000</v>
      </c>
      <c r="T48" s="174">
        <v>250000</v>
      </c>
      <c r="U48" s="174">
        <v>250000</v>
      </c>
      <c r="V48" s="174">
        <v>250000</v>
      </c>
      <c r="W48" s="174">
        <v>250000</v>
      </c>
      <c r="X48" s="174">
        <v>250000</v>
      </c>
      <c r="Y48" s="204">
        <f>SUM(M48:X48)</f>
        <v>3000000</v>
      </c>
      <c r="Z48" s="263"/>
      <c r="AA48" s="270"/>
      <c r="AB48" s="5"/>
    </row>
    <row r="49" spans="1:28" ht="21.75" customHeight="1" x14ac:dyDescent="0.25">
      <c r="A49" s="280">
        <v>20</v>
      </c>
      <c r="B49" s="255">
        <v>0</v>
      </c>
      <c r="C49" s="257" t="s">
        <v>182</v>
      </c>
      <c r="D49" s="323" t="s">
        <v>100</v>
      </c>
      <c r="E49" s="271" t="s">
        <v>196</v>
      </c>
      <c r="F49" s="132">
        <v>111</v>
      </c>
      <c r="G49" s="177" t="s">
        <v>19</v>
      </c>
      <c r="H49" s="257" t="s">
        <v>182</v>
      </c>
      <c r="I49" s="273" t="s">
        <v>204</v>
      </c>
      <c r="J49" s="273" t="s">
        <v>212</v>
      </c>
      <c r="K49" s="275" t="s">
        <v>203</v>
      </c>
      <c r="L49" s="273" t="s">
        <v>230</v>
      </c>
      <c r="M49" s="203">
        <v>2500000</v>
      </c>
      <c r="N49" s="203">
        <v>2500000</v>
      </c>
      <c r="O49" s="203">
        <v>2500000</v>
      </c>
      <c r="P49" s="203">
        <v>2500000</v>
      </c>
      <c r="Q49" s="203">
        <v>2500000</v>
      </c>
      <c r="R49" s="203">
        <v>2500000</v>
      </c>
      <c r="S49" s="203">
        <v>2500000</v>
      </c>
      <c r="T49" s="203">
        <v>2500000</v>
      </c>
      <c r="U49" s="203">
        <v>2500000</v>
      </c>
      <c r="V49" s="203">
        <v>2500000</v>
      </c>
      <c r="W49" s="203">
        <v>2500000</v>
      </c>
      <c r="X49" s="203">
        <v>2500000</v>
      </c>
      <c r="Y49" s="204">
        <f t="shared" si="34"/>
        <v>30000000</v>
      </c>
      <c r="Z49" s="261">
        <f t="shared" si="35"/>
        <v>2500000</v>
      </c>
      <c r="AA49" s="269">
        <f t="shared" si="37"/>
        <v>32500000</v>
      </c>
      <c r="AB49" s="5"/>
    </row>
    <row r="50" spans="1:28" ht="21.75" customHeight="1" x14ac:dyDescent="0.25">
      <c r="A50" s="281"/>
      <c r="B50" s="256"/>
      <c r="C50" s="258"/>
      <c r="D50" s="324"/>
      <c r="E50" s="272"/>
      <c r="F50" s="132">
        <v>134</v>
      </c>
      <c r="G50" s="177" t="s">
        <v>361</v>
      </c>
      <c r="H50" s="258"/>
      <c r="I50" s="274"/>
      <c r="J50" s="274"/>
      <c r="K50" s="276"/>
      <c r="L50" s="274"/>
      <c r="M50" s="174">
        <v>250000</v>
      </c>
      <c r="N50" s="174">
        <v>250000</v>
      </c>
      <c r="O50" s="174">
        <v>250000</v>
      </c>
      <c r="P50" s="174">
        <v>250000</v>
      </c>
      <c r="Q50" s="174">
        <v>250000</v>
      </c>
      <c r="R50" s="174">
        <v>250000</v>
      </c>
      <c r="S50" s="174">
        <v>250000</v>
      </c>
      <c r="T50" s="174">
        <v>250000</v>
      </c>
      <c r="U50" s="174">
        <v>250000</v>
      </c>
      <c r="V50" s="174">
        <v>250000</v>
      </c>
      <c r="W50" s="174">
        <v>250000</v>
      </c>
      <c r="X50" s="174">
        <v>250000</v>
      </c>
      <c r="Y50" s="204">
        <f>SUM(M50:X50)</f>
        <v>3000000</v>
      </c>
      <c r="Z50" s="263"/>
      <c r="AA50" s="270"/>
      <c r="AB50" s="5"/>
    </row>
    <row r="51" spans="1:28" ht="21.75" customHeight="1" x14ac:dyDescent="0.25">
      <c r="A51" s="280">
        <v>21</v>
      </c>
      <c r="B51" s="255">
        <v>0</v>
      </c>
      <c r="C51" s="257" t="s">
        <v>192</v>
      </c>
      <c r="D51" s="323" t="s">
        <v>123</v>
      </c>
      <c r="E51" s="271" t="s">
        <v>196</v>
      </c>
      <c r="F51" s="132">
        <v>111</v>
      </c>
      <c r="G51" s="177" t="s">
        <v>19</v>
      </c>
      <c r="H51" s="257" t="s">
        <v>192</v>
      </c>
      <c r="I51" s="273" t="s">
        <v>204</v>
      </c>
      <c r="J51" s="273" t="s">
        <v>212</v>
      </c>
      <c r="K51" s="275" t="s">
        <v>203</v>
      </c>
      <c r="L51" s="273" t="s">
        <v>231</v>
      </c>
      <c r="M51" s="203">
        <v>2500000</v>
      </c>
      <c r="N51" s="203">
        <v>2500000</v>
      </c>
      <c r="O51" s="203">
        <v>2500000</v>
      </c>
      <c r="P51" s="203">
        <v>2500000</v>
      </c>
      <c r="Q51" s="203">
        <v>2500000</v>
      </c>
      <c r="R51" s="203">
        <v>2500000</v>
      </c>
      <c r="S51" s="203">
        <v>2500000</v>
      </c>
      <c r="T51" s="203">
        <v>2500000</v>
      </c>
      <c r="U51" s="203">
        <v>2500000</v>
      </c>
      <c r="V51" s="203">
        <v>2500000</v>
      </c>
      <c r="W51" s="203">
        <v>2500000</v>
      </c>
      <c r="X51" s="203">
        <v>2500000</v>
      </c>
      <c r="Y51" s="204">
        <f t="shared" si="34"/>
        <v>30000000</v>
      </c>
      <c r="Z51" s="261">
        <f t="shared" si="35"/>
        <v>2500000</v>
      </c>
      <c r="AA51" s="269">
        <f t="shared" si="37"/>
        <v>32500000</v>
      </c>
      <c r="AB51" s="5"/>
    </row>
    <row r="52" spans="1:28" ht="21.75" customHeight="1" x14ac:dyDescent="0.25">
      <c r="A52" s="286"/>
      <c r="B52" s="277"/>
      <c r="C52" s="259"/>
      <c r="D52" s="328"/>
      <c r="E52" s="295"/>
      <c r="F52" s="132">
        <v>134</v>
      </c>
      <c r="G52" s="177" t="s">
        <v>361</v>
      </c>
      <c r="H52" s="259"/>
      <c r="I52" s="291"/>
      <c r="J52" s="291"/>
      <c r="K52" s="292"/>
      <c r="L52" s="291"/>
      <c r="M52" s="174">
        <v>250000</v>
      </c>
      <c r="N52" s="174">
        <v>250000</v>
      </c>
      <c r="O52" s="174">
        <v>250000</v>
      </c>
      <c r="P52" s="174">
        <v>250000</v>
      </c>
      <c r="Q52" s="174">
        <v>250000</v>
      </c>
      <c r="R52" s="174">
        <v>250000</v>
      </c>
      <c r="S52" s="174">
        <v>250000</v>
      </c>
      <c r="T52" s="174">
        <v>250000</v>
      </c>
      <c r="U52" s="174">
        <v>250000</v>
      </c>
      <c r="V52" s="174">
        <v>250000</v>
      </c>
      <c r="W52" s="174">
        <v>250000</v>
      </c>
      <c r="X52" s="174">
        <v>250000</v>
      </c>
      <c r="Y52" s="204">
        <f>SUM(M52:X52)</f>
        <v>3000000</v>
      </c>
      <c r="Z52" s="262"/>
      <c r="AA52" s="303"/>
      <c r="AB52" s="5"/>
    </row>
    <row r="53" spans="1:28" ht="21.75" customHeight="1" x14ac:dyDescent="0.25">
      <c r="A53" s="281"/>
      <c r="B53" s="256"/>
      <c r="C53" s="258"/>
      <c r="D53" s="324"/>
      <c r="E53" s="272"/>
      <c r="F53" s="132">
        <v>239</v>
      </c>
      <c r="G53" s="177" t="s">
        <v>359</v>
      </c>
      <c r="H53" s="258"/>
      <c r="I53" s="274"/>
      <c r="J53" s="274"/>
      <c r="K53" s="276"/>
      <c r="L53" s="274"/>
      <c r="M53" s="203">
        <v>0</v>
      </c>
      <c r="N53" s="203">
        <v>0</v>
      </c>
      <c r="O53" s="203">
        <v>10000</v>
      </c>
      <c r="P53" s="203">
        <v>0</v>
      </c>
      <c r="Q53" s="203">
        <v>0</v>
      </c>
      <c r="R53" s="203">
        <v>0</v>
      </c>
      <c r="S53" s="203">
        <v>0</v>
      </c>
      <c r="T53" s="203">
        <v>0</v>
      </c>
      <c r="U53" s="203">
        <v>0</v>
      </c>
      <c r="V53" s="203">
        <v>0</v>
      </c>
      <c r="W53" s="203">
        <v>0</v>
      </c>
      <c r="X53" s="203">
        <v>0</v>
      </c>
      <c r="Y53" s="204">
        <f>SUM(M53:X53)</f>
        <v>10000</v>
      </c>
      <c r="Z53" s="263"/>
      <c r="AA53" s="270"/>
      <c r="AB53" s="5"/>
    </row>
    <row r="54" spans="1:28" ht="21.75" customHeight="1" x14ac:dyDescent="0.25">
      <c r="A54" s="280">
        <v>22</v>
      </c>
      <c r="B54" s="255">
        <v>0</v>
      </c>
      <c r="C54" s="257">
        <v>5148503</v>
      </c>
      <c r="D54" s="323" t="s">
        <v>108</v>
      </c>
      <c r="E54" s="271" t="s">
        <v>196</v>
      </c>
      <c r="F54" s="132">
        <v>111</v>
      </c>
      <c r="G54" s="177" t="s">
        <v>19</v>
      </c>
      <c r="H54" s="257">
        <v>5148503</v>
      </c>
      <c r="I54" s="273" t="s">
        <v>204</v>
      </c>
      <c r="J54" s="273" t="s">
        <v>212</v>
      </c>
      <c r="K54" s="275" t="s">
        <v>203</v>
      </c>
      <c r="L54" s="273" t="s">
        <v>232</v>
      </c>
      <c r="M54" s="174">
        <v>2000000</v>
      </c>
      <c r="N54" s="174">
        <v>2000000</v>
      </c>
      <c r="O54" s="174">
        <v>2000000</v>
      </c>
      <c r="P54" s="174">
        <v>2000000</v>
      </c>
      <c r="Q54" s="174">
        <v>2000000</v>
      </c>
      <c r="R54" s="174">
        <v>2000000</v>
      </c>
      <c r="S54" s="174">
        <v>2000000</v>
      </c>
      <c r="T54" s="174">
        <v>2000000</v>
      </c>
      <c r="U54" s="174">
        <v>2000000</v>
      </c>
      <c r="V54" s="174">
        <v>2000000</v>
      </c>
      <c r="W54" s="174">
        <v>2000000</v>
      </c>
      <c r="X54" s="174">
        <v>2000000</v>
      </c>
      <c r="Y54" s="204">
        <f t="shared" si="34"/>
        <v>24000000</v>
      </c>
      <c r="Z54" s="261">
        <f t="shared" si="35"/>
        <v>2000000</v>
      </c>
      <c r="AA54" s="269">
        <f t="shared" si="37"/>
        <v>26000000</v>
      </c>
      <c r="AB54" s="5"/>
    </row>
    <row r="55" spans="1:28" ht="21.75" customHeight="1" x14ac:dyDescent="0.25">
      <c r="A55" s="286"/>
      <c r="B55" s="277"/>
      <c r="C55" s="259"/>
      <c r="D55" s="328"/>
      <c r="E55" s="295"/>
      <c r="F55" s="132">
        <v>134</v>
      </c>
      <c r="G55" s="177" t="s">
        <v>361</v>
      </c>
      <c r="H55" s="259"/>
      <c r="I55" s="291"/>
      <c r="J55" s="291"/>
      <c r="K55" s="292"/>
      <c r="L55" s="291"/>
      <c r="M55" s="174">
        <v>200000</v>
      </c>
      <c r="N55" s="174">
        <v>200000</v>
      </c>
      <c r="O55" s="174">
        <v>200000</v>
      </c>
      <c r="P55" s="174">
        <v>200000</v>
      </c>
      <c r="Q55" s="174">
        <v>200000</v>
      </c>
      <c r="R55" s="174">
        <v>200000</v>
      </c>
      <c r="S55" s="174">
        <v>200000</v>
      </c>
      <c r="T55" s="174">
        <v>200000</v>
      </c>
      <c r="U55" s="174">
        <v>200000</v>
      </c>
      <c r="V55" s="174">
        <v>200000</v>
      </c>
      <c r="W55" s="174">
        <v>200000</v>
      </c>
      <c r="X55" s="174">
        <v>200000</v>
      </c>
      <c r="Y55" s="204">
        <f>SUM(M55:X55)</f>
        <v>2400000</v>
      </c>
      <c r="Z55" s="262"/>
      <c r="AA55" s="303"/>
      <c r="AB55" s="5"/>
    </row>
    <row r="56" spans="1:28" ht="21.75" customHeight="1" x14ac:dyDescent="0.25">
      <c r="A56" s="281"/>
      <c r="B56" s="256"/>
      <c r="C56" s="258"/>
      <c r="D56" s="324"/>
      <c r="E56" s="272"/>
      <c r="F56" s="132">
        <v>239</v>
      </c>
      <c r="G56" s="177" t="s">
        <v>359</v>
      </c>
      <c r="H56" s="258"/>
      <c r="I56" s="274"/>
      <c r="J56" s="274"/>
      <c r="K56" s="276"/>
      <c r="L56" s="274"/>
      <c r="M56" s="174">
        <v>0</v>
      </c>
      <c r="N56" s="174">
        <v>24000</v>
      </c>
      <c r="O56" s="174">
        <v>20000</v>
      </c>
      <c r="P56" s="174">
        <v>0</v>
      </c>
      <c r="Q56" s="174">
        <v>0</v>
      </c>
      <c r="R56" s="174">
        <v>0</v>
      </c>
      <c r="S56" s="174">
        <v>0</v>
      </c>
      <c r="T56" s="174">
        <v>0</v>
      </c>
      <c r="U56" s="174">
        <v>0</v>
      </c>
      <c r="V56" s="174">
        <v>0</v>
      </c>
      <c r="W56" s="174">
        <v>0</v>
      </c>
      <c r="X56" s="174">
        <v>0</v>
      </c>
      <c r="Y56" s="204">
        <f>SUM(M56:X56)</f>
        <v>44000</v>
      </c>
      <c r="Z56" s="263"/>
      <c r="AA56" s="270"/>
      <c r="AB56" s="5"/>
    </row>
    <row r="57" spans="1:28" ht="21.75" customHeight="1" x14ac:dyDescent="0.25">
      <c r="A57" s="280">
        <v>23</v>
      </c>
      <c r="B57" s="255">
        <v>0</v>
      </c>
      <c r="C57" s="257" t="s">
        <v>190</v>
      </c>
      <c r="D57" s="323" t="s">
        <v>124</v>
      </c>
      <c r="E57" s="271" t="s">
        <v>196</v>
      </c>
      <c r="F57" s="132">
        <v>111</v>
      </c>
      <c r="G57" s="177" t="s">
        <v>19</v>
      </c>
      <c r="H57" s="257" t="s">
        <v>190</v>
      </c>
      <c r="I57" s="273" t="s">
        <v>204</v>
      </c>
      <c r="J57" s="273" t="s">
        <v>212</v>
      </c>
      <c r="K57" s="275" t="s">
        <v>203</v>
      </c>
      <c r="L57" s="273" t="s">
        <v>233</v>
      </c>
      <c r="M57" s="174">
        <v>2500000</v>
      </c>
      <c r="N57" s="174">
        <v>2500000</v>
      </c>
      <c r="O57" s="174">
        <v>2500000</v>
      </c>
      <c r="P57" s="174">
        <v>2500000</v>
      </c>
      <c r="Q57" s="174">
        <v>2500000</v>
      </c>
      <c r="R57" s="174">
        <v>2500000</v>
      </c>
      <c r="S57" s="174">
        <v>2500000</v>
      </c>
      <c r="T57" s="174">
        <v>2500000</v>
      </c>
      <c r="U57" s="174">
        <v>2500000</v>
      </c>
      <c r="V57" s="174">
        <v>2500000</v>
      </c>
      <c r="W57" s="174">
        <v>2500000</v>
      </c>
      <c r="X57" s="174">
        <v>2500000</v>
      </c>
      <c r="Y57" s="204">
        <f t="shared" si="34"/>
        <v>30000000</v>
      </c>
      <c r="Z57" s="261">
        <f t="shared" si="35"/>
        <v>2500000</v>
      </c>
      <c r="AA57" s="269">
        <f t="shared" si="37"/>
        <v>32500000</v>
      </c>
      <c r="AB57" s="5"/>
    </row>
    <row r="58" spans="1:28" ht="21.75" customHeight="1" x14ac:dyDescent="0.25">
      <c r="A58" s="281"/>
      <c r="B58" s="256"/>
      <c r="C58" s="258"/>
      <c r="D58" s="324"/>
      <c r="E58" s="272"/>
      <c r="F58" s="132">
        <v>134</v>
      </c>
      <c r="G58" s="177" t="s">
        <v>361</v>
      </c>
      <c r="H58" s="258"/>
      <c r="I58" s="274"/>
      <c r="J58" s="274"/>
      <c r="K58" s="276"/>
      <c r="L58" s="274"/>
      <c r="M58" s="174">
        <v>250000</v>
      </c>
      <c r="N58" s="174">
        <v>250000</v>
      </c>
      <c r="O58" s="174">
        <v>250000</v>
      </c>
      <c r="P58" s="174">
        <v>250000</v>
      </c>
      <c r="Q58" s="174">
        <v>250000</v>
      </c>
      <c r="R58" s="174">
        <v>250000</v>
      </c>
      <c r="S58" s="174">
        <v>250000</v>
      </c>
      <c r="T58" s="174">
        <v>250000</v>
      </c>
      <c r="U58" s="174">
        <v>250000</v>
      </c>
      <c r="V58" s="174">
        <v>250000</v>
      </c>
      <c r="W58" s="174">
        <v>250000</v>
      </c>
      <c r="X58" s="174">
        <v>250000</v>
      </c>
      <c r="Y58" s="204">
        <f>SUM(M58:X58)</f>
        <v>3000000</v>
      </c>
      <c r="Z58" s="263"/>
      <c r="AA58" s="270"/>
      <c r="AB58" s="5"/>
    </row>
    <row r="59" spans="1:28" ht="21.75" customHeight="1" x14ac:dyDescent="0.25">
      <c r="A59" s="280">
        <v>24</v>
      </c>
      <c r="B59" s="255">
        <v>0</v>
      </c>
      <c r="C59" s="257" t="s">
        <v>183</v>
      </c>
      <c r="D59" s="323" t="s">
        <v>125</v>
      </c>
      <c r="E59" s="271" t="s">
        <v>196</v>
      </c>
      <c r="F59" s="132">
        <v>111</v>
      </c>
      <c r="G59" s="177" t="s">
        <v>19</v>
      </c>
      <c r="H59" s="257" t="s">
        <v>183</v>
      </c>
      <c r="I59" s="273" t="s">
        <v>204</v>
      </c>
      <c r="J59" s="273" t="s">
        <v>212</v>
      </c>
      <c r="K59" s="275" t="s">
        <v>203</v>
      </c>
      <c r="L59" s="273" t="s">
        <v>234</v>
      </c>
      <c r="M59" s="174">
        <v>2200000</v>
      </c>
      <c r="N59" s="174">
        <v>2200000</v>
      </c>
      <c r="O59" s="174">
        <v>2200000</v>
      </c>
      <c r="P59" s="174">
        <v>2200000</v>
      </c>
      <c r="Q59" s="174">
        <v>2200000</v>
      </c>
      <c r="R59" s="174">
        <v>2200000</v>
      </c>
      <c r="S59" s="174">
        <v>2200000</v>
      </c>
      <c r="T59" s="174">
        <v>2200000</v>
      </c>
      <c r="U59" s="174">
        <v>2200000</v>
      </c>
      <c r="V59" s="174">
        <v>2200000</v>
      </c>
      <c r="W59" s="174">
        <v>2200000</v>
      </c>
      <c r="X59" s="174">
        <v>2200000</v>
      </c>
      <c r="Y59" s="206">
        <f t="shared" si="34"/>
        <v>26400000</v>
      </c>
      <c r="Z59" s="261">
        <f t="shared" si="35"/>
        <v>2200000</v>
      </c>
      <c r="AA59" s="269">
        <f t="shared" si="37"/>
        <v>28600000</v>
      </c>
      <c r="AB59" s="5"/>
    </row>
    <row r="60" spans="1:28" ht="21.75" customHeight="1" x14ac:dyDescent="0.25">
      <c r="A60" s="286"/>
      <c r="B60" s="277"/>
      <c r="C60" s="259"/>
      <c r="D60" s="328"/>
      <c r="E60" s="295"/>
      <c r="F60" s="132">
        <v>134</v>
      </c>
      <c r="G60" s="177" t="s">
        <v>361</v>
      </c>
      <c r="H60" s="259"/>
      <c r="I60" s="291"/>
      <c r="J60" s="291"/>
      <c r="K60" s="292"/>
      <c r="L60" s="291"/>
      <c r="M60" s="207">
        <v>220000</v>
      </c>
      <c r="N60" s="207">
        <v>220000</v>
      </c>
      <c r="O60" s="207">
        <v>220000</v>
      </c>
      <c r="P60" s="207">
        <v>220000</v>
      </c>
      <c r="Q60" s="207">
        <v>220000</v>
      </c>
      <c r="R60" s="207">
        <v>220000</v>
      </c>
      <c r="S60" s="207">
        <v>220000</v>
      </c>
      <c r="T60" s="207">
        <v>220000</v>
      </c>
      <c r="U60" s="207">
        <v>220000</v>
      </c>
      <c r="V60" s="207">
        <v>220000</v>
      </c>
      <c r="W60" s="207">
        <v>220000</v>
      </c>
      <c r="X60" s="207">
        <v>220000</v>
      </c>
      <c r="Y60" s="206">
        <f>SUM(M60:X60)</f>
        <v>2640000</v>
      </c>
      <c r="Z60" s="262"/>
      <c r="AA60" s="303"/>
      <c r="AB60" s="5"/>
    </row>
    <row r="61" spans="1:28" ht="31.5" customHeight="1" x14ac:dyDescent="0.25">
      <c r="A61" s="286"/>
      <c r="B61" s="277"/>
      <c r="C61" s="259"/>
      <c r="D61" s="328"/>
      <c r="E61" s="295"/>
      <c r="F61" s="132">
        <v>123</v>
      </c>
      <c r="G61" s="178" t="s">
        <v>360</v>
      </c>
      <c r="H61" s="259"/>
      <c r="I61" s="291"/>
      <c r="J61" s="291"/>
      <c r="K61" s="292"/>
      <c r="L61" s="291"/>
      <c r="M61" s="174">
        <v>0</v>
      </c>
      <c r="N61" s="174">
        <v>0</v>
      </c>
      <c r="O61" s="174">
        <v>0</v>
      </c>
      <c r="P61" s="174">
        <v>0</v>
      </c>
      <c r="Q61" s="174">
        <v>0</v>
      </c>
      <c r="R61" s="174">
        <v>0</v>
      </c>
      <c r="S61" s="174">
        <v>500000</v>
      </c>
      <c r="T61" s="174">
        <v>0</v>
      </c>
      <c r="U61" s="174">
        <v>0</v>
      </c>
      <c r="V61" s="174">
        <v>0</v>
      </c>
      <c r="W61" s="174">
        <v>0</v>
      </c>
      <c r="X61" s="174">
        <v>0</v>
      </c>
      <c r="Y61" s="206">
        <f>SUM(M61:X61)</f>
        <v>500000</v>
      </c>
      <c r="Z61" s="262"/>
      <c r="AA61" s="303"/>
      <c r="AB61" s="5"/>
    </row>
    <row r="62" spans="1:28" ht="21" customHeight="1" x14ac:dyDescent="0.25">
      <c r="A62" s="281"/>
      <c r="B62" s="256"/>
      <c r="C62" s="258"/>
      <c r="D62" s="324"/>
      <c r="E62" s="272"/>
      <c r="F62" s="132">
        <v>239</v>
      </c>
      <c r="G62" s="178" t="s">
        <v>359</v>
      </c>
      <c r="H62" s="258"/>
      <c r="I62" s="274"/>
      <c r="J62" s="274"/>
      <c r="K62" s="276"/>
      <c r="L62" s="274"/>
      <c r="M62" s="174">
        <v>0</v>
      </c>
      <c r="N62" s="174">
        <v>0</v>
      </c>
      <c r="O62" s="174">
        <v>59000</v>
      </c>
      <c r="P62" s="174">
        <v>0</v>
      </c>
      <c r="Q62" s="174">
        <v>0</v>
      </c>
      <c r="R62" s="174">
        <v>140750</v>
      </c>
      <c r="S62" s="174">
        <v>567000</v>
      </c>
      <c r="T62" s="174">
        <v>0</v>
      </c>
      <c r="U62" s="174">
        <v>0</v>
      </c>
      <c r="V62" s="174">
        <v>0</v>
      </c>
      <c r="W62" s="174">
        <v>0</v>
      </c>
      <c r="X62" s="174">
        <v>0</v>
      </c>
      <c r="Y62" s="196">
        <f>SUM(M62:X62)</f>
        <v>766750</v>
      </c>
      <c r="Z62" s="263"/>
      <c r="AA62" s="270"/>
      <c r="AB62" s="5"/>
    </row>
    <row r="63" spans="1:28" ht="21.75" customHeight="1" x14ac:dyDescent="0.25">
      <c r="A63" s="280">
        <v>25</v>
      </c>
      <c r="B63" s="255">
        <v>0</v>
      </c>
      <c r="C63" s="257" t="s">
        <v>184</v>
      </c>
      <c r="D63" s="323" t="s">
        <v>109</v>
      </c>
      <c r="E63" s="271" t="s">
        <v>196</v>
      </c>
      <c r="F63" s="132">
        <v>111</v>
      </c>
      <c r="G63" s="177" t="s">
        <v>19</v>
      </c>
      <c r="H63" s="257" t="s">
        <v>184</v>
      </c>
      <c r="I63" s="273" t="s">
        <v>204</v>
      </c>
      <c r="J63" s="273" t="s">
        <v>212</v>
      </c>
      <c r="K63" s="275" t="s">
        <v>203</v>
      </c>
      <c r="L63" s="273" t="s">
        <v>235</v>
      </c>
      <c r="M63" s="174">
        <v>2200000</v>
      </c>
      <c r="N63" s="174">
        <v>2200000</v>
      </c>
      <c r="O63" s="174">
        <v>2200000</v>
      </c>
      <c r="P63" s="174">
        <v>2200000</v>
      </c>
      <c r="Q63" s="174">
        <v>2200000</v>
      </c>
      <c r="R63" s="174">
        <v>2200000</v>
      </c>
      <c r="S63" s="174">
        <v>2200000</v>
      </c>
      <c r="T63" s="174">
        <v>2200000</v>
      </c>
      <c r="U63" s="174">
        <v>2200000</v>
      </c>
      <c r="V63" s="174">
        <v>2200000</v>
      </c>
      <c r="W63" s="174">
        <v>2200000</v>
      </c>
      <c r="X63" s="174">
        <v>2200000</v>
      </c>
      <c r="Y63" s="204">
        <f t="shared" si="34"/>
        <v>26400000</v>
      </c>
      <c r="Z63" s="261">
        <f t="shared" si="35"/>
        <v>2200000</v>
      </c>
      <c r="AA63" s="269">
        <f t="shared" si="37"/>
        <v>28600000</v>
      </c>
      <c r="AB63" s="5"/>
    </row>
    <row r="64" spans="1:28" ht="21.75" customHeight="1" x14ac:dyDescent="0.25">
      <c r="A64" s="286"/>
      <c r="B64" s="277"/>
      <c r="C64" s="259"/>
      <c r="D64" s="328"/>
      <c r="E64" s="295"/>
      <c r="F64" s="132">
        <v>134</v>
      </c>
      <c r="G64" s="177" t="s">
        <v>361</v>
      </c>
      <c r="H64" s="259"/>
      <c r="I64" s="291"/>
      <c r="J64" s="291"/>
      <c r="K64" s="292"/>
      <c r="L64" s="291"/>
      <c r="M64" s="207">
        <v>220000</v>
      </c>
      <c r="N64" s="207">
        <v>220000</v>
      </c>
      <c r="O64" s="207">
        <v>220000</v>
      </c>
      <c r="P64" s="207">
        <v>220000</v>
      </c>
      <c r="Q64" s="207">
        <v>220000</v>
      </c>
      <c r="R64" s="207">
        <v>220000</v>
      </c>
      <c r="S64" s="207">
        <v>220000</v>
      </c>
      <c r="T64" s="207">
        <v>220000</v>
      </c>
      <c r="U64" s="207">
        <v>220000</v>
      </c>
      <c r="V64" s="207">
        <v>220000</v>
      </c>
      <c r="W64" s="207">
        <v>220000</v>
      </c>
      <c r="X64" s="207">
        <v>220000</v>
      </c>
      <c r="Y64" s="204">
        <f>SUM(M64:X64)</f>
        <v>2640000</v>
      </c>
      <c r="Z64" s="262"/>
      <c r="AA64" s="303"/>
      <c r="AB64" s="5"/>
    </row>
    <row r="65" spans="1:28" ht="21.75" customHeight="1" x14ac:dyDescent="0.25">
      <c r="A65" s="281"/>
      <c r="B65" s="256"/>
      <c r="C65" s="258"/>
      <c r="D65" s="324"/>
      <c r="E65" s="272"/>
      <c r="F65" s="132">
        <v>239</v>
      </c>
      <c r="G65" s="177" t="s">
        <v>359</v>
      </c>
      <c r="H65" s="258"/>
      <c r="I65" s="274"/>
      <c r="J65" s="274"/>
      <c r="K65" s="276"/>
      <c r="L65" s="274"/>
      <c r="M65" s="174">
        <v>0</v>
      </c>
      <c r="N65" s="174">
        <v>0</v>
      </c>
      <c r="O65" s="174">
        <v>0</v>
      </c>
      <c r="P65" s="174">
        <v>0</v>
      </c>
      <c r="Q65" s="174">
        <v>0</v>
      </c>
      <c r="R65" s="174">
        <v>0</v>
      </c>
      <c r="S65" s="174">
        <v>0</v>
      </c>
      <c r="T65" s="174">
        <v>0</v>
      </c>
      <c r="U65" s="174">
        <v>0</v>
      </c>
      <c r="V65" s="174">
        <v>0</v>
      </c>
      <c r="W65" s="174">
        <v>47000</v>
      </c>
      <c r="X65" s="174">
        <v>0</v>
      </c>
      <c r="Y65" s="204">
        <f>SUM(M65:X65)</f>
        <v>47000</v>
      </c>
      <c r="Z65" s="263"/>
      <c r="AA65" s="270"/>
      <c r="AB65" s="5"/>
    </row>
    <row r="66" spans="1:28" ht="21.75" customHeight="1" x14ac:dyDescent="0.25">
      <c r="A66" s="280">
        <v>26</v>
      </c>
      <c r="B66" s="255">
        <v>0</v>
      </c>
      <c r="C66" s="257" t="s">
        <v>191</v>
      </c>
      <c r="D66" s="323" t="s">
        <v>126</v>
      </c>
      <c r="E66" s="271" t="s">
        <v>196</v>
      </c>
      <c r="F66" s="132">
        <v>111</v>
      </c>
      <c r="G66" s="177" t="s">
        <v>19</v>
      </c>
      <c r="H66" s="257" t="s">
        <v>191</v>
      </c>
      <c r="I66" s="273" t="s">
        <v>204</v>
      </c>
      <c r="J66" s="273" t="s">
        <v>212</v>
      </c>
      <c r="K66" s="275" t="s">
        <v>203</v>
      </c>
      <c r="L66" s="311" t="s">
        <v>236</v>
      </c>
      <c r="M66" s="174">
        <v>2200000</v>
      </c>
      <c r="N66" s="174">
        <v>2200000</v>
      </c>
      <c r="O66" s="174">
        <v>2200000</v>
      </c>
      <c r="P66" s="174">
        <v>2200000</v>
      </c>
      <c r="Q66" s="174">
        <v>2200000</v>
      </c>
      <c r="R66" s="174">
        <v>2200000</v>
      </c>
      <c r="S66" s="174">
        <v>2200000</v>
      </c>
      <c r="T66" s="174">
        <v>2200000</v>
      </c>
      <c r="U66" s="174">
        <v>2200000</v>
      </c>
      <c r="V66" s="174">
        <v>2200000</v>
      </c>
      <c r="W66" s="174">
        <v>2200000</v>
      </c>
      <c r="X66" s="174">
        <v>2200000</v>
      </c>
      <c r="Y66" s="204">
        <f t="shared" si="34"/>
        <v>26400000</v>
      </c>
      <c r="Z66" s="261">
        <f t="shared" si="35"/>
        <v>2200000</v>
      </c>
      <c r="AA66" s="269">
        <f t="shared" si="37"/>
        <v>28600000</v>
      </c>
      <c r="AB66" s="5"/>
    </row>
    <row r="67" spans="1:28" ht="21.75" customHeight="1" x14ac:dyDescent="0.25">
      <c r="A67" s="286"/>
      <c r="B67" s="277"/>
      <c r="C67" s="259"/>
      <c r="D67" s="328"/>
      <c r="E67" s="295"/>
      <c r="F67" s="132">
        <v>134</v>
      </c>
      <c r="G67" s="177" t="s">
        <v>361</v>
      </c>
      <c r="H67" s="259"/>
      <c r="I67" s="291"/>
      <c r="J67" s="291"/>
      <c r="K67" s="292"/>
      <c r="L67" s="320"/>
      <c r="M67" s="207">
        <v>220000</v>
      </c>
      <c r="N67" s="207">
        <v>220000</v>
      </c>
      <c r="O67" s="207">
        <v>220000</v>
      </c>
      <c r="P67" s="207">
        <v>220000</v>
      </c>
      <c r="Q67" s="207">
        <v>220000</v>
      </c>
      <c r="R67" s="207">
        <v>220000</v>
      </c>
      <c r="S67" s="207">
        <v>220000</v>
      </c>
      <c r="T67" s="207">
        <v>220000</v>
      </c>
      <c r="U67" s="207">
        <v>220000</v>
      </c>
      <c r="V67" s="207">
        <v>220000</v>
      </c>
      <c r="W67" s="207">
        <v>220000</v>
      </c>
      <c r="X67" s="207">
        <v>220000</v>
      </c>
      <c r="Y67" s="204">
        <f>SUM(M67:X67)</f>
        <v>2640000</v>
      </c>
      <c r="Z67" s="262"/>
      <c r="AA67" s="303"/>
      <c r="AB67" s="5"/>
    </row>
    <row r="68" spans="1:28" ht="31.5" customHeight="1" x14ac:dyDescent="0.25">
      <c r="A68" s="281"/>
      <c r="B68" s="256"/>
      <c r="C68" s="258"/>
      <c r="D68" s="324"/>
      <c r="E68" s="272"/>
      <c r="F68" s="132">
        <v>123</v>
      </c>
      <c r="G68" s="178" t="s">
        <v>360</v>
      </c>
      <c r="H68" s="258"/>
      <c r="I68" s="274"/>
      <c r="J68" s="274"/>
      <c r="K68" s="276"/>
      <c r="L68" s="312"/>
      <c r="M68" s="174">
        <v>0</v>
      </c>
      <c r="N68" s="174">
        <v>0</v>
      </c>
      <c r="O68" s="174">
        <v>0</v>
      </c>
      <c r="P68" s="174">
        <v>0</v>
      </c>
      <c r="Q68" s="174">
        <v>0</v>
      </c>
      <c r="R68" s="174">
        <v>0</v>
      </c>
      <c r="S68" s="174">
        <v>0</v>
      </c>
      <c r="T68" s="174">
        <v>800000</v>
      </c>
      <c r="U68" s="174">
        <v>0</v>
      </c>
      <c r="V68" s="174">
        <v>0</v>
      </c>
      <c r="W68" s="174">
        <v>0</v>
      </c>
      <c r="X68" s="174">
        <v>0</v>
      </c>
      <c r="Y68" s="204">
        <f>SUM(M68:X68)</f>
        <v>800000</v>
      </c>
      <c r="Z68" s="263"/>
      <c r="AA68" s="270"/>
      <c r="AB68" s="192"/>
    </row>
    <row r="69" spans="1:28" ht="21.75" customHeight="1" x14ac:dyDescent="0.25">
      <c r="A69" s="280">
        <v>27</v>
      </c>
      <c r="B69" s="255">
        <v>0</v>
      </c>
      <c r="C69" s="257" t="s">
        <v>185</v>
      </c>
      <c r="D69" s="323" t="s">
        <v>127</v>
      </c>
      <c r="E69" s="271" t="s">
        <v>196</v>
      </c>
      <c r="F69" s="132">
        <v>111</v>
      </c>
      <c r="G69" s="177" t="s">
        <v>19</v>
      </c>
      <c r="H69" s="257" t="s">
        <v>185</v>
      </c>
      <c r="I69" s="273" t="s">
        <v>204</v>
      </c>
      <c r="J69" s="273" t="s">
        <v>212</v>
      </c>
      <c r="K69" s="275" t="s">
        <v>203</v>
      </c>
      <c r="L69" s="273" t="s">
        <v>237</v>
      </c>
      <c r="M69" s="174">
        <v>2200000</v>
      </c>
      <c r="N69" s="174">
        <v>2200000</v>
      </c>
      <c r="O69" s="174">
        <v>2200000</v>
      </c>
      <c r="P69" s="174">
        <v>2200000</v>
      </c>
      <c r="Q69" s="174">
        <v>2200000</v>
      </c>
      <c r="R69" s="174">
        <v>2200000</v>
      </c>
      <c r="S69" s="174">
        <v>2200000</v>
      </c>
      <c r="T69" s="174">
        <v>2200000</v>
      </c>
      <c r="U69" s="174">
        <v>2200000</v>
      </c>
      <c r="V69" s="174">
        <v>2200000</v>
      </c>
      <c r="W69" s="174">
        <v>2200000</v>
      </c>
      <c r="X69" s="174">
        <v>2200000</v>
      </c>
      <c r="Y69" s="204">
        <f t="shared" si="34"/>
        <v>26400000</v>
      </c>
      <c r="Z69" s="261">
        <f t="shared" si="35"/>
        <v>2200000</v>
      </c>
      <c r="AA69" s="269">
        <f t="shared" si="37"/>
        <v>28600000</v>
      </c>
      <c r="AB69" s="5"/>
    </row>
    <row r="70" spans="1:28" ht="21.75" customHeight="1" x14ac:dyDescent="0.25">
      <c r="A70" s="286"/>
      <c r="B70" s="277"/>
      <c r="C70" s="259"/>
      <c r="D70" s="328"/>
      <c r="E70" s="295"/>
      <c r="F70" s="135">
        <v>134</v>
      </c>
      <c r="G70" s="179" t="s">
        <v>361</v>
      </c>
      <c r="H70" s="259"/>
      <c r="I70" s="291"/>
      <c r="J70" s="291"/>
      <c r="K70" s="292"/>
      <c r="L70" s="291"/>
      <c r="M70" s="207">
        <v>220000</v>
      </c>
      <c r="N70" s="207">
        <v>220000</v>
      </c>
      <c r="O70" s="207">
        <v>220000</v>
      </c>
      <c r="P70" s="207">
        <v>220000</v>
      </c>
      <c r="Q70" s="207">
        <v>220000</v>
      </c>
      <c r="R70" s="207">
        <v>220000</v>
      </c>
      <c r="S70" s="207">
        <v>220000</v>
      </c>
      <c r="T70" s="207">
        <v>220000</v>
      </c>
      <c r="U70" s="207">
        <v>220000</v>
      </c>
      <c r="V70" s="207">
        <v>220000</v>
      </c>
      <c r="W70" s="207">
        <v>220000</v>
      </c>
      <c r="X70" s="207">
        <v>220000</v>
      </c>
      <c r="Y70" s="204">
        <f>SUM(M70:X70)</f>
        <v>2640000</v>
      </c>
      <c r="Z70" s="262"/>
      <c r="AA70" s="303"/>
      <c r="AB70" s="5"/>
    </row>
    <row r="71" spans="1:28" ht="21.75" customHeight="1" x14ac:dyDescent="0.25">
      <c r="A71" s="281"/>
      <c r="B71" s="256"/>
      <c r="C71" s="258"/>
      <c r="D71" s="324"/>
      <c r="E71" s="272"/>
      <c r="F71" s="135">
        <v>239</v>
      </c>
      <c r="G71" s="179" t="s">
        <v>359</v>
      </c>
      <c r="H71" s="258"/>
      <c r="I71" s="274"/>
      <c r="J71" s="274"/>
      <c r="K71" s="276"/>
      <c r="L71" s="274"/>
      <c r="M71" s="207">
        <v>0</v>
      </c>
      <c r="N71" s="207">
        <v>0</v>
      </c>
      <c r="O71" s="207">
        <v>0</v>
      </c>
      <c r="P71" s="207">
        <v>0</v>
      </c>
      <c r="Q71" s="207">
        <v>0</v>
      </c>
      <c r="R71" s="207">
        <v>61247</v>
      </c>
      <c r="S71" s="207">
        <v>0</v>
      </c>
      <c r="T71" s="207">
        <v>0</v>
      </c>
      <c r="U71" s="207">
        <v>0</v>
      </c>
      <c r="V71" s="207">
        <v>0</v>
      </c>
      <c r="W71" s="207">
        <v>0</v>
      </c>
      <c r="X71" s="207">
        <v>0</v>
      </c>
      <c r="Y71" s="204">
        <f t="shared" si="34"/>
        <v>61247</v>
      </c>
      <c r="Z71" s="263"/>
      <c r="AA71" s="270"/>
      <c r="AB71" s="5"/>
    </row>
    <row r="72" spans="1:28" ht="21.75" customHeight="1" x14ac:dyDescent="0.25">
      <c r="A72" s="321">
        <v>28</v>
      </c>
      <c r="B72" s="255">
        <v>0</v>
      </c>
      <c r="C72" s="257" t="s">
        <v>186</v>
      </c>
      <c r="D72" s="309" t="s">
        <v>128</v>
      </c>
      <c r="E72" s="271" t="s">
        <v>196</v>
      </c>
      <c r="F72" s="135">
        <v>111</v>
      </c>
      <c r="G72" s="179" t="s">
        <v>19</v>
      </c>
      <c r="H72" s="257" t="s">
        <v>186</v>
      </c>
      <c r="I72" s="273" t="s">
        <v>204</v>
      </c>
      <c r="J72" s="273" t="s">
        <v>212</v>
      </c>
      <c r="K72" s="275" t="s">
        <v>203</v>
      </c>
      <c r="L72" s="273" t="s">
        <v>238</v>
      </c>
      <c r="M72" s="207">
        <v>1800000</v>
      </c>
      <c r="N72" s="207">
        <v>1800000</v>
      </c>
      <c r="O72" s="207">
        <v>1800000</v>
      </c>
      <c r="P72" s="207">
        <v>1800000</v>
      </c>
      <c r="Q72" s="207">
        <v>1800000</v>
      </c>
      <c r="R72" s="207">
        <v>1800000</v>
      </c>
      <c r="S72" s="207">
        <v>1800000</v>
      </c>
      <c r="T72" s="207">
        <v>1800000</v>
      </c>
      <c r="U72" s="207">
        <v>1800000</v>
      </c>
      <c r="V72" s="207">
        <v>1800000</v>
      </c>
      <c r="W72" s="207">
        <v>1800000</v>
      </c>
      <c r="X72" s="207">
        <v>1800000</v>
      </c>
      <c r="Y72" s="206">
        <f t="shared" si="34"/>
        <v>21600000</v>
      </c>
      <c r="Z72" s="261">
        <f t="shared" si="35"/>
        <v>1800000</v>
      </c>
      <c r="AA72" s="269">
        <f t="shared" si="37"/>
        <v>23400000</v>
      </c>
      <c r="AB72" s="5"/>
    </row>
    <row r="73" spans="1:28" ht="21.75" customHeight="1" x14ac:dyDescent="0.25">
      <c r="A73" s="322"/>
      <c r="B73" s="256"/>
      <c r="C73" s="258"/>
      <c r="D73" s="310"/>
      <c r="E73" s="272"/>
      <c r="F73" s="135">
        <v>134</v>
      </c>
      <c r="G73" s="180" t="s">
        <v>361</v>
      </c>
      <c r="H73" s="258"/>
      <c r="I73" s="274"/>
      <c r="J73" s="274"/>
      <c r="K73" s="276"/>
      <c r="L73" s="274"/>
      <c r="M73" s="207">
        <v>180000</v>
      </c>
      <c r="N73" s="207">
        <v>180000</v>
      </c>
      <c r="O73" s="207">
        <v>180000</v>
      </c>
      <c r="P73" s="207">
        <v>180000</v>
      </c>
      <c r="Q73" s="207">
        <v>180000</v>
      </c>
      <c r="R73" s="207">
        <v>180000</v>
      </c>
      <c r="S73" s="207">
        <v>180000</v>
      </c>
      <c r="T73" s="207">
        <v>180000</v>
      </c>
      <c r="U73" s="207">
        <v>180000</v>
      </c>
      <c r="V73" s="207">
        <v>180000</v>
      </c>
      <c r="W73" s="207">
        <v>180000</v>
      </c>
      <c r="X73" s="207">
        <v>180000</v>
      </c>
      <c r="Y73" s="206">
        <f>SUM(M73:X73)</f>
        <v>2160000</v>
      </c>
      <c r="Z73" s="263"/>
      <c r="AA73" s="270"/>
      <c r="AB73" s="5"/>
    </row>
    <row r="74" spans="1:28" ht="21.75" customHeight="1" x14ac:dyDescent="0.25">
      <c r="A74" s="321">
        <v>29</v>
      </c>
      <c r="B74" s="255">
        <v>0</v>
      </c>
      <c r="C74" s="257" t="s">
        <v>178</v>
      </c>
      <c r="D74" s="323" t="s">
        <v>177</v>
      </c>
      <c r="E74" s="271" t="s">
        <v>196</v>
      </c>
      <c r="F74" s="135">
        <v>111</v>
      </c>
      <c r="G74" s="180" t="s">
        <v>19</v>
      </c>
      <c r="H74" s="257" t="s">
        <v>178</v>
      </c>
      <c r="I74" s="273" t="s">
        <v>204</v>
      </c>
      <c r="J74" s="273" t="s">
        <v>212</v>
      </c>
      <c r="K74" s="275" t="s">
        <v>203</v>
      </c>
      <c r="L74" s="273" t="s">
        <v>239</v>
      </c>
      <c r="M74" s="207">
        <v>3500000</v>
      </c>
      <c r="N74" s="207">
        <v>3500000</v>
      </c>
      <c r="O74" s="207">
        <v>3500000</v>
      </c>
      <c r="P74" s="207">
        <v>3500000</v>
      </c>
      <c r="Q74" s="207">
        <v>0</v>
      </c>
      <c r="R74" s="207">
        <v>0</v>
      </c>
      <c r="S74" s="207">
        <v>0</v>
      </c>
      <c r="T74" s="207">
        <v>0</v>
      </c>
      <c r="U74" s="207">
        <v>0</v>
      </c>
      <c r="V74" s="207">
        <v>0</v>
      </c>
      <c r="W74" s="207">
        <v>0</v>
      </c>
      <c r="X74" s="207">
        <v>0</v>
      </c>
      <c r="Y74" s="206">
        <f t="shared" si="34"/>
        <v>14000000</v>
      </c>
      <c r="Z74" s="261">
        <f t="shared" si="35"/>
        <v>1166666.6666666667</v>
      </c>
      <c r="AA74" s="269">
        <f t="shared" si="37"/>
        <v>15166666.666666666</v>
      </c>
      <c r="AB74" s="5"/>
    </row>
    <row r="75" spans="1:28" ht="21.75" customHeight="1" x14ac:dyDescent="0.25">
      <c r="A75" s="322"/>
      <c r="B75" s="256"/>
      <c r="C75" s="258"/>
      <c r="D75" s="324"/>
      <c r="E75" s="272"/>
      <c r="F75" s="135">
        <v>134</v>
      </c>
      <c r="G75" s="180" t="s">
        <v>361</v>
      </c>
      <c r="H75" s="258"/>
      <c r="I75" s="274"/>
      <c r="J75" s="274"/>
      <c r="K75" s="276"/>
      <c r="L75" s="274"/>
      <c r="M75" s="207">
        <v>350000</v>
      </c>
      <c r="N75" s="207">
        <v>350000</v>
      </c>
      <c r="O75" s="207">
        <v>350000</v>
      </c>
      <c r="P75" s="207">
        <v>350000</v>
      </c>
      <c r="Q75" s="207">
        <v>0</v>
      </c>
      <c r="R75" s="207">
        <v>0</v>
      </c>
      <c r="S75" s="207">
        <v>0</v>
      </c>
      <c r="T75" s="207">
        <v>0</v>
      </c>
      <c r="U75" s="207">
        <v>0</v>
      </c>
      <c r="V75" s="207">
        <v>0</v>
      </c>
      <c r="W75" s="207">
        <v>0</v>
      </c>
      <c r="X75" s="207">
        <v>0</v>
      </c>
      <c r="Y75" s="206">
        <f>SUM(M75:X75)</f>
        <v>1400000</v>
      </c>
      <c r="Z75" s="263"/>
      <c r="AA75" s="270"/>
      <c r="AB75" s="5"/>
    </row>
    <row r="76" spans="1:28" ht="21" customHeight="1" x14ac:dyDescent="0.25">
      <c r="A76" s="137">
        <v>30</v>
      </c>
      <c r="B76" s="138">
        <v>0</v>
      </c>
      <c r="C76" s="139">
        <v>6521947</v>
      </c>
      <c r="D76" s="126" t="s">
        <v>129</v>
      </c>
      <c r="E76" s="154" t="s">
        <v>209</v>
      </c>
      <c r="F76" s="132">
        <v>144</v>
      </c>
      <c r="G76" s="181" t="s">
        <v>110</v>
      </c>
      <c r="H76" s="140" t="s">
        <v>211</v>
      </c>
      <c r="I76" s="156" t="s">
        <v>204</v>
      </c>
      <c r="J76" s="160" t="s">
        <v>212</v>
      </c>
      <c r="K76" s="161" t="s">
        <v>203</v>
      </c>
      <c r="L76" s="140" t="s">
        <v>241</v>
      </c>
      <c r="M76" s="174">
        <v>1700000</v>
      </c>
      <c r="N76" s="174">
        <v>1700000</v>
      </c>
      <c r="O76" s="174">
        <v>1700000</v>
      </c>
      <c r="P76" s="174">
        <v>1700000</v>
      </c>
      <c r="Q76" s="174">
        <v>1700000</v>
      </c>
      <c r="R76" s="174">
        <v>1700000</v>
      </c>
      <c r="S76" s="174">
        <v>1700000</v>
      </c>
      <c r="T76" s="174">
        <v>1700000</v>
      </c>
      <c r="U76" s="174">
        <v>1700000</v>
      </c>
      <c r="V76" s="174">
        <v>1700000</v>
      </c>
      <c r="W76" s="174">
        <v>1700000</v>
      </c>
      <c r="X76" s="174">
        <v>1700000</v>
      </c>
      <c r="Y76" s="204">
        <f t="shared" si="34"/>
        <v>20400000</v>
      </c>
      <c r="Z76" s="208">
        <f>Y76/12</f>
        <v>1700000</v>
      </c>
      <c r="AA76" s="205">
        <f t="shared" ref="AA76" si="38">SUM(Y76:Z76)</f>
        <v>22100000</v>
      </c>
      <c r="AB76" s="5"/>
    </row>
    <row r="77" spans="1:28" ht="21" customHeight="1" x14ac:dyDescent="0.25">
      <c r="A77" s="141">
        <v>31</v>
      </c>
      <c r="B77" s="142">
        <v>0</v>
      </c>
      <c r="C77" s="143">
        <v>1237842</v>
      </c>
      <c r="D77" s="130" t="s">
        <v>130</v>
      </c>
      <c r="E77" s="154" t="s">
        <v>209</v>
      </c>
      <c r="F77" s="144">
        <v>144</v>
      </c>
      <c r="G77" s="180" t="s">
        <v>27</v>
      </c>
      <c r="H77" s="133" t="s">
        <v>325</v>
      </c>
      <c r="I77" s="156" t="s">
        <v>204</v>
      </c>
      <c r="J77" s="160" t="s">
        <v>212</v>
      </c>
      <c r="K77" s="167" t="s">
        <v>203</v>
      </c>
      <c r="L77" s="133" t="s">
        <v>242</v>
      </c>
      <c r="M77" s="209">
        <v>2000000</v>
      </c>
      <c r="N77" s="174">
        <v>2000000</v>
      </c>
      <c r="O77" s="174">
        <v>2000000</v>
      </c>
      <c r="P77" s="174">
        <v>2000000</v>
      </c>
      <c r="Q77" s="174">
        <v>2000000</v>
      </c>
      <c r="R77" s="174">
        <v>2000000</v>
      </c>
      <c r="S77" s="174">
        <v>2000000</v>
      </c>
      <c r="T77" s="174">
        <v>2000000</v>
      </c>
      <c r="U77" s="174">
        <v>2000000</v>
      </c>
      <c r="V77" s="174">
        <v>2000000</v>
      </c>
      <c r="W77" s="174">
        <v>2000000</v>
      </c>
      <c r="X77" s="174">
        <v>2000000</v>
      </c>
      <c r="Y77" s="204">
        <f t="shared" si="34"/>
        <v>24000000</v>
      </c>
      <c r="Z77" s="208">
        <f t="shared" ref="Z77:Z139" si="39">Y77/12</f>
        <v>2000000</v>
      </c>
      <c r="AA77" s="205">
        <f>SUM(Y77:Z77)</f>
        <v>26000000</v>
      </c>
      <c r="AB77" s="5"/>
    </row>
    <row r="78" spans="1:28" ht="21" customHeight="1" x14ac:dyDescent="0.25">
      <c r="A78" s="128">
        <v>32</v>
      </c>
      <c r="B78" s="152">
        <v>0</v>
      </c>
      <c r="C78" s="125">
        <v>4424623</v>
      </c>
      <c r="D78" s="182" t="s">
        <v>131</v>
      </c>
      <c r="E78" s="154" t="s">
        <v>209</v>
      </c>
      <c r="F78" s="145">
        <v>144</v>
      </c>
      <c r="G78" s="177" t="s">
        <v>27</v>
      </c>
      <c r="H78" s="155" t="s">
        <v>290</v>
      </c>
      <c r="I78" s="156" t="s">
        <v>204</v>
      </c>
      <c r="J78" s="160" t="s">
        <v>212</v>
      </c>
      <c r="K78" s="167" t="s">
        <v>203</v>
      </c>
      <c r="L78" s="133" t="s">
        <v>243</v>
      </c>
      <c r="M78" s="210">
        <v>2500000</v>
      </c>
      <c r="N78" s="202">
        <v>2500000</v>
      </c>
      <c r="O78" s="202">
        <v>2500000</v>
      </c>
      <c r="P78" s="202">
        <v>2500000</v>
      </c>
      <c r="Q78" s="202">
        <v>2500000</v>
      </c>
      <c r="R78" s="202">
        <v>2500000</v>
      </c>
      <c r="S78" s="202">
        <v>2500000</v>
      </c>
      <c r="T78" s="202">
        <v>2500000</v>
      </c>
      <c r="U78" s="202">
        <v>2500000</v>
      </c>
      <c r="V78" s="202">
        <v>2500000</v>
      </c>
      <c r="W78" s="202">
        <v>2500000</v>
      </c>
      <c r="X78" s="202">
        <v>2500000</v>
      </c>
      <c r="Y78" s="204">
        <f t="shared" ref="Y78:Y144" si="40">SUM(M78:X78)</f>
        <v>30000000</v>
      </c>
      <c r="Z78" s="208">
        <f t="shared" si="39"/>
        <v>2500000</v>
      </c>
      <c r="AA78" s="205">
        <f t="shared" ref="AA78:AA143" si="41">SUM(Y78:Z78)</f>
        <v>32500000</v>
      </c>
      <c r="AB78" s="5"/>
    </row>
    <row r="79" spans="1:28" ht="21" customHeight="1" x14ac:dyDescent="0.25">
      <c r="A79" s="255">
        <v>33</v>
      </c>
      <c r="B79" s="255">
        <v>0</v>
      </c>
      <c r="C79" s="284">
        <v>1322848</v>
      </c>
      <c r="D79" s="289" t="s">
        <v>132</v>
      </c>
      <c r="E79" s="271" t="s">
        <v>209</v>
      </c>
      <c r="F79" s="132">
        <v>144</v>
      </c>
      <c r="G79" s="177" t="s">
        <v>27</v>
      </c>
      <c r="H79" s="273" t="s">
        <v>277</v>
      </c>
      <c r="I79" s="273" t="s">
        <v>204</v>
      </c>
      <c r="J79" s="273" t="s">
        <v>212</v>
      </c>
      <c r="K79" s="275" t="s">
        <v>203</v>
      </c>
      <c r="L79" s="273" t="s">
        <v>244</v>
      </c>
      <c r="M79" s="174">
        <v>2000000</v>
      </c>
      <c r="N79" s="174">
        <v>2000000</v>
      </c>
      <c r="O79" s="174">
        <v>2000000</v>
      </c>
      <c r="P79" s="174">
        <v>2000000</v>
      </c>
      <c r="Q79" s="174">
        <v>2000000</v>
      </c>
      <c r="R79" s="174">
        <v>2000000</v>
      </c>
      <c r="S79" s="174">
        <v>2000000</v>
      </c>
      <c r="T79" s="174">
        <v>2000000</v>
      </c>
      <c r="U79" s="174">
        <v>2000000</v>
      </c>
      <c r="V79" s="174">
        <v>2000000</v>
      </c>
      <c r="W79" s="174">
        <v>2000000</v>
      </c>
      <c r="X79" s="174">
        <v>2000000</v>
      </c>
      <c r="Y79" s="204">
        <f t="shared" si="40"/>
        <v>24000000</v>
      </c>
      <c r="Z79" s="267">
        <f t="shared" si="39"/>
        <v>2000000</v>
      </c>
      <c r="AA79" s="269">
        <f t="shared" si="41"/>
        <v>26000000</v>
      </c>
      <c r="AB79" s="5"/>
    </row>
    <row r="80" spans="1:28" ht="21" customHeight="1" x14ac:dyDescent="0.25">
      <c r="A80" s="256"/>
      <c r="B80" s="256"/>
      <c r="C80" s="285"/>
      <c r="D80" s="290"/>
      <c r="E80" s="272"/>
      <c r="F80" s="132">
        <v>239</v>
      </c>
      <c r="G80" s="177" t="s">
        <v>359</v>
      </c>
      <c r="H80" s="274"/>
      <c r="I80" s="274"/>
      <c r="J80" s="274"/>
      <c r="K80" s="276"/>
      <c r="L80" s="274"/>
      <c r="M80" s="174">
        <v>0</v>
      </c>
      <c r="N80" s="174">
        <v>0</v>
      </c>
      <c r="O80" s="174">
        <v>0</v>
      </c>
      <c r="P80" s="174">
        <v>0</v>
      </c>
      <c r="Q80" s="174">
        <v>0</v>
      </c>
      <c r="R80" s="174">
        <v>0</v>
      </c>
      <c r="S80" s="174">
        <v>0</v>
      </c>
      <c r="T80" s="174">
        <v>24000</v>
      </c>
      <c r="U80" s="174">
        <v>8000</v>
      </c>
      <c r="V80" s="174">
        <v>0</v>
      </c>
      <c r="W80" s="174">
        <v>54000</v>
      </c>
      <c r="X80" s="174">
        <v>0</v>
      </c>
      <c r="Y80" s="204">
        <f>SUM(M80:X80)</f>
        <v>86000</v>
      </c>
      <c r="Z80" s="268"/>
      <c r="AA80" s="270"/>
      <c r="AB80" s="5"/>
    </row>
    <row r="81" spans="1:28" ht="21" customHeight="1" x14ac:dyDescent="0.25">
      <c r="A81" s="255">
        <v>34</v>
      </c>
      <c r="B81" s="255">
        <v>0</v>
      </c>
      <c r="C81" s="284">
        <v>6382862</v>
      </c>
      <c r="D81" s="282" t="s">
        <v>133</v>
      </c>
      <c r="E81" s="271" t="s">
        <v>209</v>
      </c>
      <c r="F81" s="132">
        <v>144</v>
      </c>
      <c r="G81" s="177" t="s">
        <v>27</v>
      </c>
      <c r="H81" s="273" t="s">
        <v>288</v>
      </c>
      <c r="I81" s="273" t="s">
        <v>204</v>
      </c>
      <c r="J81" s="273" t="s">
        <v>212</v>
      </c>
      <c r="K81" s="275" t="s">
        <v>203</v>
      </c>
      <c r="L81" s="273" t="s">
        <v>245</v>
      </c>
      <c r="M81" s="174">
        <v>2000000</v>
      </c>
      <c r="N81" s="174">
        <v>2000000</v>
      </c>
      <c r="O81" s="174">
        <v>2000000</v>
      </c>
      <c r="P81" s="174">
        <v>2000000</v>
      </c>
      <c r="Q81" s="174">
        <v>2000000</v>
      </c>
      <c r="R81" s="174">
        <v>2000000</v>
      </c>
      <c r="S81" s="174">
        <v>2000000</v>
      </c>
      <c r="T81" s="174">
        <v>2000000</v>
      </c>
      <c r="U81" s="174">
        <v>2000000</v>
      </c>
      <c r="V81" s="174">
        <v>2000000</v>
      </c>
      <c r="W81" s="174">
        <v>2000000</v>
      </c>
      <c r="X81" s="174">
        <v>2000000</v>
      </c>
      <c r="Y81" s="206">
        <f t="shared" si="40"/>
        <v>24000000</v>
      </c>
      <c r="Z81" s="261">
        <f t="shared" si="39"/>
        <v>2000000</v>
      </c>
      <c r="AA81" s="269">
        <f t="shared" si="41"/>
        <v>26000000</v>
      </c>
      <c r="AB81" s="5"/>
    </row>
    <row r="82" spans="1:28" ht="21" customHeight="1" x14ac:dyDescent="0.25">
      <c r="A82" s="277"/>
      <c r="B82" s="277"/>
      <c r="C82" s="293"/>
      <c r="D82" s="294"/>
      <c r="E82" s="295"/>
      <c r="F82" s="132">
        <v>239</v>
      </c>
      <c r="G82" s="177" t="s">
        <v>359</v>
      </c>
      <c r="H82" s="291"/>
      <c r="I82" s="291"/>
      <c r="J82" s="291"/>
      <c r="K82" s="292"/>
      <c r="L82" s="291"/>
      <c r="M82" s="174">
        <v>0</v>
      </c>
      <c r="N82" s="174">
        <v>0</v>
      </c>
      <c r="O82" s="174">
        <v>0</v>
      </c>
      <c r="P82" s="174">
        <v>0</v>
      </c>
      <c r="Q82" s="174">
        <v>0</v>
      </c>
      <c r="R82" s="174">
        <v>97000</v>
      </c>
      <c r="S82" s="174">
        <v>373000</v>
      </c>
      <c r="T82" s="174">
        <v>300000</v>
      </c>
      <c r="U82" s="174">
        <v>0</v>
      </c>
      <c r="V82" s="174">
        <v>0</v>
      </c>
      <c r="W82" s="174">
        <v>0</v>
      </c>
      <c r="X82" s="174">
        <v>0</v>
      </c>
      <c r="Y82" s="206">
        <f>SUM(M82:X82)</f>
        <v>770000</v>
      </c>
      <c r="Z82" s="262"/>
      <c r="AA82" s="303"/>
      <c r="AB82" s="5"/>
    </row>
    <row r="83" spans="1:28" ht="30.75" customHeight="1" x14ac:dyDescent="0.25">
      <c r="A83" s="256"/>
      <c r="B83" s="256"/>
      <c r="C83" s="285"/>
      <c r="D83" s="283"/>
      <c r="E83" s="272"/>
      <c r="F83" s="132">
        <v>123</v>
      </c>
      <c r="G83" s="178" t="s">
        <v>360</v>
      </c>
      <c r="H83" s="274"/>
      <c r="I83" s="274"/>
      <c r="J83" s="274"/>
      <c r="K83" s="276"/>
      <c r="L83" s="274"/>
      <c r="M83" s="174">
        <v>0</v>
      </c>
      <c r="N83" s="174">
        <v>0</v>
      </c>
      <c r="O83" s="174">
        <v>0</v>
      </c>
      <c r="P83" s="174">
        <v>0</v>
      </c>
      <c r="Q83" s="174">
        <v>0</v>
      </c>
      <c r="R83" s="174">
        <v>0</v>
      </c>
      <c r="S83" s="174">
        <v>500000</v>
      </c>
      <c r="T83" s="174">
        <v>0</v>
      </c>
      <c r="U83" s="174">
        <v>0</v>
      </c>
      <c r="V83" s="174">
        <v>0</v>
      </c>
      <c r="W83" s="174">
        <v>0</v>
      </c>
      <c r="X83" s="174">
        <v>0</v>
      </c>
      <c r="Y83" s="206">
        <f>SUM(M83:X83)</f>
        <v>500000</v>
      </c>
      <c r="Z83" s="263"/>
      <c r="AA83" s="270"/>
      <c r="AB83" s="5"/>
    </row>
    <row r="84" spans="1:28" ht="21.75" customHeight="1" x14ac:dyDescent="0.25">
      <c r="A84" s="255">
        <v>35</v>
      </c>
      <c r="B84" s="278">
        <v>0</v>
      </c>
      <c r="C84" s="297">
        <v>4773392</v>
      </c>
      <c r="D84" s="282" t="s">
        <v>160</v>
      </c>
      <c r="E84" s="271" t="s">
        <v>209</v>
      </c>
      <c r="F84" s="132">
        <v>144</v>
      </c>
      <c r="G84" s="177" t="s">
        <v>27</v>
      </c>
      <c r="H84" s="273" t="s">
        <v>324</v>
      </c>
      <c r="I84" s="273" t="s">
        <v>204</v>
      </c>
      <c r="J84" s="273" t="s">
        <v>212</v>
      </c>
      <c r="K84" s="275" t="s">
        <v>203</v>
      </c>
      <c r="L84" s="273" t="s">
        <v>246</v>
      </c>
      <c r="M84" s="174">
        <v>2500000</v>
      </c>
      <c r="N84" s="174">
        <v>2500000</v>
      </c>
      <c r="O84" s="174">
        <v>2500000</v>
      </c>
      <c r="P84" s="174">
        <v>2500000</v>
      </c>
      <c r="Q84" s="174">
        <v>2500000</v>
      </c>
      <c r="R84" s="174">
        <v>2500000</v>
      </c>
      <c r="S84" s="174">
        <v>2500000</v>
      </c>
      <c r="T84" s="174">
        <v>2500000</v>
      </c>
      <c r="U84" s="174">
        <v>2500000</v>
      </c>
      <c r="V84" s="174">
        <v>2500000</v>
      </c>
      <c r="W84" s="174">
        <v>2500000</v>
      </c>
      <c r="X84" s="174">
        <v>2500000</v>
      </c>
      <c r="Y84" s="206">
        <f t="shared" si="40"/>
        <v>30000000</v>
      </c>
      <c r="Z84" s="261">
        <f t="shared" si="39"/>
        <v>2500000</v>
      </c>
      <c r="AA84" s="269">
        <f t="shared" si="41"/>
        <v>32500000</v>
      </c>
      <c r="AB84" s="5"/>
    </row>
    <row r="85" spans="1:28" ht="21.75" customHeight="1" x14ac:dyDescent="0.25">
      <c r="A85" s="277"/>
      <c r="B85" s="296"/>
      <c r="C85" s="298"/>
      <c r="D85" s="294"/>
      <c r="E85" s="295"/>
      <c r="F85" s="132">
        <v>239</v>
      </c>
      <c r="G85" s="177" t="s">
        <v>359</v>
      </c>
      <c r="H85" s="291"/>
      <c r="I85" s="291"/>
      <c r="J85" s="291"/>
      <c r="K85" s="292"/>
      <c r="L85" s="291"/>
      <c r="M85" s="174">
        <v>0</v>
      </c>
      <c r="N85" s="174">
        <v>0</v>
      </c>
      <c r="O85" s="174">
        <v>0</v>
      </c>
      <c r="P85" s="174">
        <v>0</v>
      </c>
      <c r="Q85" s="174">
        <v>0</v>
      </c>
      <c r="R85" s="174">
        <v>46000</v>
      </c>
      <c r="S85" s="174">
        <v>62000</v>
      </c>
      <c r="T85" s="174">
        <v>0</v>
      </c>
      <c r="U85" s="174">
        <v>0</v>
      </c>
      <c r="V85" s="174">
        <v>0</v>
      </c>
      <c r="W85" s="174">
        <v>0</v>
      </c>
      <c r="X85" s="174">
        <v>0</v>
      </c>
      <c r="Y85" s="206">
        <f>SUM(M85:X85)</f>
        <v>108000</v>
      </c>
      <c r="Z85" s="262"/>
      <c r="AA85" s="303"/>
      <c r="AB85" s="5"/>
    </row>
    <row r="86" spans="1:28" ht="31.5" customHeight="1" x14ac:dyDescent="0.25">
      <c r="A86" s="256"/>
      <c r="B86" s="279"/>
      <c r="C86" s="299"/>
      <c r="D86" s="283"/>
      <c r="E86" s="272"/>
      <c r="F86" s="131">
        <v>123</v>
      </c>
      <c r="G86" s="178" t="s">
        <v>360</v>
      </c>
      <c r="H86" s="274"/>
      <c r="I86" s="274"/>
      <c r="J86" s="274"/>
      <c r="K86" s="276"/>
      <c r="L86" s="274"/>
      <c r="M86" s="174">
        <v>0</v>
      </c>
      <c r="N86" s="174">
        <v>0</v>
      </c>
      <c r="O86" s="174">
        <v>0</v>
      </c>
      <c r="P86" s="174">
        <v>0</v>
      </c>
      <c r="Q86" s="174">
        <v>0</v>
      </c>
      <c r="R86" s="174">
        <v>0</v>
      </c>
      <c r="S86" s="174">
        <v>500000</v>
      </c>
      <c r="T86" s="174">
        <v>0</v>
      </c>
      <c r="U86" s="174">
        <v>0</v>
      </c>
      <c r="V86" s="174">
        <v>0</v>
      </c>
      <c r="W86" s="174">
        <v>0</v>
      </c>
      <c r="X86" s="174">
        <v>0</v>
      </c>
      <c r="Y86" s="206">
        <f>SUM(M86:X86)</f>
        <v>500000</v>
      </c>
      <c r="Z86" s="263"/>
      <c r="AA86" s="270"/>
      <c r="AB86" s="5"/>
    </row>
    <row r="87" spans="1:28" ht="21" customHeight="1" x14ac:dyDescent="0.25">
      <c r="A87" s="128">
        <v>36</v>
      </c>
      <c r="B87" s="129">
        <v>0</v>
      </c>
      <c r="C87" s="124">
        <v>6040621</v>
      </c>
      <c r="D87" s="130" t="s">
        <v>134</v>
      </c>
      <c r="E87" s="154" t="s">
        <v>209</v>
      </c>
      <c r="F87" s="132">
        <v>144</v>
      </c>
      <c r="G87" s="177" t="s">
        <v>27</v>
      </c>
      <c r="H87" s="133" t="s">
        <v>316</v>
      </c>
      <c r="I87" s="156" t="s">
        <v>204</v>
      </c>
      <c r="J87" s="160" t="s">
        <v>212</v>
      </c>
      <c r="K87" s="161" t="s">
        <v>203</v>
      </c>
      <c r="L87" s="133" t="s">
        <v>247</v>
      </c>
      <c r="M87" s="174">
        <v>1500000</v>
      </c>
      <c r="N87" s="174">
        <v>1500000</v>
      </c>
      <c r="O87" s="174">
        <v>1500000</v>
      </c>
      <c r="P87" s="174">
        <v>1500000</v>
      </c>
      <c r="Q87" s="174">
        <v>1500000</v>
      </c>
      <c r="R87" s="174">
        <v>1500000</v>
      </c>
      <c r="S87" s="174">
        <v>1500000</v>
      </c>
      <c r="T87" s="174">
        <v>1500000</v>
      </c>
      <c r="U87" s="174">
        <v>1500000</v>
      </c>
      <c r="V87" s="174">
        <v>1500000</v>
      </c>
      <c r="W87" s="174">
        <v>1500000</v>
      </c>
      <c r="X87" s="174">
        <v>1500000</v>
      </c>
      <c r="Y87" s="204">
        <f t="shared" si="40"/>
        <v>18000000</v>
      </c>
      <c r="Z87" s="208">
        <f t="shared" si="39"/>
        <v>1500000</v>
      </c>
      <c r="AA87" s="205">
        <f t="shared" si="41"/>
        <v>19500000</v>
      </c>
      <c r="AB87" s="5"/>
    </row>
    <row r="88" spans="1:28" ht="21" customHeight="1" x14ac:dyDescent="0.25">
      <c r="A88" s="128">
        <v>37</v>
      </c>
      <c r="B88" s="152">
        <v>0</v>
      </c>
      <c r="C88" s="124">
        <v>5377853</v>
      </c>
      <c r="D88" s="130" t="s">
        <v>135</v>
      </c>
      <c r="E88" s="154" t="s">
        <v>209</v>
      </c>
      <c r="F88" s="132">
        <v>144</v>
      </c>
      <c r="G88" s="177" t="s">
        <v>27</v>
      </c>
      <c r="H88" s="133" t="s">
        <v>280</v>
      </c>
      <c r="I88" s="156" t="s">
        <v>204</v>
      </c>
      <c r="J88" s="160" t="s">
        <v>212</v>
      </c>
      <c r="K88" s="161" t="s">
        <v>203</v>
      </c>
      <c r="L88" s="133" t="s">
        <v>248</v>
      </c>
      <c r="M88" s="174">
        <v>750000</v>
      </c>
      <c r="N88" s="174">
        <v>750000</v>
      </c>
      <c r="O88" s="174">
        <v>750000</v>
      </c>
      <c r="P88" s="174">
        <v>750000</v>
      </c>
      <c r="Q88" s="174">
        <v>750000</v>
      </c>
      <c r="R88" s="174">
        <v>750000</v>
      </c>
      <c r="S88" s="174">
        <v>750000</v>
      </c>
      <c r="T88" s="174">
        <v>750000</v>
      </c>
      <c r="U88" s="174">
        <v>750000</v>
      </c>
      <c r="V88" s="174">
        <v>750000</v>
      </c>
      <c r="W88" s="174">
        <v>750000</v>
      </c>
      <c r="X88" s="174">
        <v>750000</v>
      </c>
      <c r="Y88" s="204">
        <f t="shared" si="40"/>
        <v>9000000</v>
      </c>
      <c r="Z88" s="208">
        <f t="shared" si="39"/>
        <v>750000</v>
      </c>
      <c r="AA88" s="205">
        <f t="shared" si="41"/>
        <v>9750000</v>
      </c>
      <c r="AB88" s="5"/>
    </row>
    <row r="89" spans="1:28" ht="22.5" customHeight="1" x14ac:dyDescent="0.25">
      <c r="A89" s="128">
        <v>38</v>
      </c>
      <c r="B89" s="129">
        <v>0</v>
      </c>
      <c r="C89" s="124">
        <v>1481382</v>
      </c>
      <c r="D89" s="130" t="s">
        <v>136</v>
      </c>
      <c r="E89" s="154" t="s">
        <v>209</v>
      </c>
      <c r="F89" s="132">
        <v>144</v>
      </c>
      <c r="G89" s="177" t="s">
        <v>27</v>
      </c>
      <c r="H89" s="133" t="s">
        <v>287</v>
      </c>
      <c r="I89" s="156" t="s">
        <v>204</v>
      </c>
      <c r="J89" s="160" t="s">
        <v>212</v>
      </c>
      <c r="K89" s="161" t="s">
        <v>203</v>
      </c>
      <c r="L89" s="133" t="s">
        <v>249</v>
      </c>
      <c r="M89" s="174">
        <v>1200000</v>
      </c>
      <c r="N89" s="174">
        <v>1200000</v>
      </c>
      <c r="O89" s="174">
        <v>1200000</v>
      </c>
      <c r="P89" s="174">
        <v>1200000</v>
      </c>
      <c r="Q89" s="174">
        <v>1200000</v>
      </c>
      <c r="R89" s="174">
        <v>1200000</v>
      </c>
      <c r="S89" s="174">
        <v>1200000</v>
      </c>
      <c r="T89" s="174">
        <v>1200000</v>
      </c>
      <c r="U89" s="174">
        <v>1200000</v>
      </c>
      <c r="V89" s="174">
        <v>1200000</v>
      </c>
      <c r="W89" s="174">
        <v>1200000</v>
      </c>
      <c r="X89" s="174">
        <v>1200000</v>
      </c>
      <c r="Y89" s="204">
        <f t="shared" si="40"/>
        <v>14400000</v>
      </c>
      <c r="Z89" s="208">
        <f t="shared" si="39"/>
        <v>1200000</v>
      </c>
      <c r="AA89" s="205">
        <f t="shared" si="41"/>
        <v>15600000</v>
      </c>
      <c r="AB89" s="5"/>
    </row>
    <row r="90" spans="1:28" ht="21" customHeight="1" x14ac:dyDescent="0.25">
      <c r="A90" s="128">
        <v>39</v>
      </c>
      <c r="B90" s="152">
        <v>0</v>
      </c>
      <c r="C90" s="124">
        <v>3931637</v>
      </c>
      <c r="D90" s="130" t="s">
        <v>107</v>
      </c>
      <c r="E90" s="154" t="s">
        <v>209</v>
      </c>
      <c r="F90" s="132">
        <v>144</v>
      </c>
      <c r="G90" s="177" t="s">
        <v>27</v>
      </c>
      <c r="H90" s="133" t="s">
        <v>289</v>
      </c>
      <c r="I90" s="156" t="s">
        <v>204</v>
      </c>
      <c r="J90" s="160" t="s">
        <v>212</v>
      </c>
      <c r="K90" s="161" t="s">
        <v>203</v>
      </c>
      <c r="L90" s="133" t="s">
        <v>250</v>
      </c>
      <c r="M90" s="174">
        <v>1000000</v>
      </c>
      <c r="N90" s="174">
        <v>1000000</v>
      </c>
      <c r="O90" s="174">
        <v>1000000</v>
      </c>
      <c r="P90" s="174">
        <v>1000000</v>
      </c>
      <c r="Q90" s="174">
        <v>1000000</v>
      </c>
      <c r="R90" s="174">
        <v>1000000</v>
      </c>
      <c r="S90" s="174">
        <v>1000000</v>
      </c>
      <c r="T90" s="174">
        <v>1000000</v>
      </c>
      <c r="U90" s="174">
        <v>1000000</v>
      </c>
      <c r="V90" s="174">
        <v>1000000</v>
      </c>
      <c r="W90" s="174">
        <v>1000000</v>
      </c>
      <c r="X90" s="174">
        <v>1000000</v>
      </c>
      <c r="Y90" s="204">
        <f t="shared" si="40"/>
        <v>12000000</v>
      </c>
      <c r="Z90" s="208">
        <f t="shared" si="39"/>
        <v>1000000</v>
      </c>
      <c r="AA90" s="205">
        <f t="shared" si="41"/>
        <v>13000000</v>
      </c>
      <c r="AB90" s="5"/>
    </row>
    <row r="91" spans="1:28" ht="27.75" customHeight="1" x14ac:dyDescent="0.25">
      <c r="A91" s="128">
        <v>40</v>
      </c>
      <c r="B91" s="152">
        <v>0</v>
      </c>
      <c r="C91" s="124">
        <v>4207978</v>
      </c>
      <c r="D91" s="130" t="s">
        <v>137</v>
      </c>
      <c r="E91" s="154" t="s">
        <v>209</v>
      </c>
      <c r="F91" s="132">
        <v>144</v>
      </c>
      <c r="G91" s="177" t="s">
        <v>27</v>
      </c>
      <c r="H91" s="133" t="s">
        <v>278</v>
      </c>
      <c r="I91" s="156" t="s">
        <v>204</v>
      </c>
      <c r="J91" s="160" t="s">
        <v>212</v>
      </c>
      <c r="K91" s="161" t="s">
        <v>203</v>
      </c>
      <c r="L91" s="133" t="s">
        <v>251</v>
      </c>
      <c r="M91" s="174">
        <v>0</v>
      </c>
      <c r="N91" s="174">
        <v>0</v>
      </c>
      <c r="O91" s="174">
        <v>0</v>
      </c>
      <c r="P91" s="174">
        <v>0</v>
      </c>
      <c r="Q91" s="174">
        <v>0</v>
      </c>
      <c r="R91" s="174">
        <v>2500000</v>
      </c>
      <c r="S91" s="174">
        <v>2500000</v>
      </c>
      <c r="T91" s="174">
        <v>2500000</v>
      </c>
      <c r="U91" s="174">
        <v>2500000</v>
      </c>
      <c r="V91" s="174">
        <v>2500000</v>
      </c>
      <c r="W91" s="211">
        <v>2500000</v>
      </c>
      <c r="X91" s="174">
        <v>2500000</v>
      </c>
      <c r="Y91" s="204">
        <f t="shared" si="40"/>
        <v>17500000</v>
      </c>
      <c r="Z91" s="208">
        <f t="shared" si="39"/>
        <v>1458333.3333333333</v>
      </c>
      <c r="AA91" s="205">
        <f t="shared" si="41"/>
        <v>18958333.333333332</v>
      </c>
      <c r="AB91" s="5"/>
    </row>
    <row r="92" spans="1:28" ht="21" customHeight="1" x14ac:dyDescent="0.25">
      <c r="A92" s="128">
        <v>41</v>
      </c>
      <c r="B92" s="152">
        <v>0</v>
      </c>
      <c r="C92" s="124">
        <v>1162860</v>
      </c>
      <c r="D92" s="130" t="s">
        <v>138</v>
      </c>
      <c r="E92" s="154" t="s">
        <v>209</v>
      </c>
      <c r="F92" s="132">
        <v>144</v>
      </c>
      <c r="G92" s="177" t="s">
        <v>27</v>
      </c>
      <c r="H92" s="133" t="s">
        <v>279</v>
      </c>
      <c r="I92" s="156" t="s">
        <v>204</v>
      </c>
      <c r="J92" s="160" t="s">
        <v>212</v>
      </c>
      <c r="K92" s="161" t="s">
        <v>203</v>
      </c>
      <c r="L92" s="133" t="s">
        <v>252</v>
      </c>
      <c r="M92" s="174">
        <v>2000000</v>
      </c>
      <c r="N92" s="174">
        <v>2000000</v>
      </c>
      <c r="O92" s="174">
        <v>2000000</v>
      </c>
      <c r="P92" s="174">
        <v>2000000</v>
      </c>
      <c r="Q92" s="174">
        <v>2000000</v>
      </c>
      <c r="R92" s="174">
        <v>2000000</v>
      </c>
      <c r="S92" s="174">
        <v>2000000</v>
      </c>
      <c r="T92" s="174">
        <v>2000000</v>
      </c>
      <c r="U92" s="174">
        <v>2000000</v>
      </c>
      <c r="V92" s="174">
        <v>2000000</v>
      </c>
      <c r="W92" s="174">
        <v>2000000</v>
      </c>
      <c r="X92" s="174">
        <v>2000000</v>
      </c>
      <c r="Y92" s="204">
        <f t="shared" si="40"/>
        <v>24000000</v>
      </c>
      <c r="Z92" s="208">
        <f t="shared" si="39"/>
        <v>2000000</v>
      </c>
      <c r="AA92" s="205">
        <f t="shared" si="41"/>
        <v>26000000</v>
      </c>
      <c r="AB92" s="5"/>
    </row>
    <row r="93" spans="1:28" ht="21" customHeight="1" x14ac:dyDescent="0.25">
      <c r="A93" s="128">
        <v>42</v>
      </c>
      <c r="B93" s="152">
        <v>0</v>
      </c>
      <c r="C93" s="124">
        <v>2059205</v>
      </c>
      <c r="D93" s="130" t="s">
        <v>275</v>
      </c>
      <c r="E93" s="154" t="s">
        <v>209</v>
      </c>
      <c r="F93" s="132">
        <v>144</v>
      </c>
      <c r="G93" s="177" t="s">
        <v>27</v>
      </c>
      <c r="H93" s="133" t="s">
        <v>276</v>
      </c>
      <c r="I93" s="156" t="s">
        <v>204</v>
      </c>
      <c r="J93" s="160" t="s">
        <v>212</v>
      </c>
      <c r="K93" s="161" t="s">
        <v>203</v>
      </c>
      <c r="L93" s="133" t="s">
        <v>253</v>
      </c>
      <c r="M93" s="174">
        <v>1800000</v>
      </c>
      <c r="N93" s="174">
        <v>1800000</v>
      </c>
      <c r="O93" s="174">
        <v>1800000</v>
      </c>
      <c r="P93" s="174">
        <v>1800000</v>
      </c>
      <c r="Q93" s="174">
        <v>1800000</v>
      </c>
      <c r="R93" s="174">
        <v>1800000</v>
      </c>
      <c r="S93" s="174">
        <v>1800000</v>
      </c>
      <c r="T93" s="174">
        <v>1800000</v>
      </c>
      <c r="U93" s="174">
        <v>1800000</v>
      </c>
      <c r="V93" s="174">
        <v>1800000</v>
      </c>
      <c r="W93" s="174">
        <v>1800000</v>
      </c>
      <c r="X93" s="174">
        <v>1800000</v>
      </c>
      <c r="Y93" s="204">
        <f t="shared" si="40"/>
        <v>21600000</v>
      </c>
      <c r="Z93" s="208">
        <f t="shared" si="39"/>
        <v>1800000</v>
      </c>
      <c r="AA93" s="205">
        <f t="shared" si="41"/>
        <v>23400000</v>
      </c>
      <c r="AB93" s="5"/>
    </row>
    <row r="94" spans="1:28" ht="21" customHeight="1" x14ac:dyDescent="0.25">
      <c r="A94" s="255">
        <v>43</v>
      </c>
      <c r="B94" s="255">
        <v>0</v>
      </c>
      <c r="C94" s="284" t="s">
        <v>189</v>
      </c>
      <c r="D94" s="282" t="s">
        <v>139</v>
      </c>
      <c r="E94" s="271" t="s">
        <v>209</v>
      </c>
      <c r="F94" s="132">
        <v>144</v>
      </c>
      <c r="G94" s="177" t="s">
        <v>27</v>
      </c>
      <c r="H94" s="273" t="s">
        <v>293</v>
      </c>
      <c r="I94" s="273" t="s">
        <v>204</v>
      </c>
      <c r="J94" s="273" t="s">
        <v>212</v>
      </c>
      <c r="K94" s="275" t="s">
        <v>203</v>
      </c>
      <c r="L94" s="273" t="s">
        <v>254</v>
      </c>
      <c r="M94" s="174">
        <v>1800000</v>
      </c>
      <c r="N94" s="174">
        <v>1800000</v>
      </c>
      <c r="O94" s="174">
        <v>1800000</v>
      </c>
      <c r="P94" s="174">
        <v>1800000</v>
      </c>
      <c r="Q94" s="174">
        <v>1800000</v>
      </c>
      <c r="R94" s="174">
        <v>1800000</v>
      </c>
      <c r="S94" s="174">
        <v>0</v>
      </c>
      <c r="T94" s="174">
        <v>0</v>
      </c>
      <c r="U94" s="174">
        <v>0</v>
      </c>
      <c r="V94" s="174">
        <v>0</v>
      </c>
      <c r="W94" s="174">
        <v>0</v>
      </c>
      <c r="X94" s="174">
        <v>0</v>
      </c>
      <c r="Y94" s="204">
        <f t="shared" si="40"/>
        <v>10800000</v>
      </c>
      <c r="Z94" s="261">
        <f t="shared" si="39"/>
        <v>900000</v>
      </c>
      <c r="AA94" s="269">
        <f t="shared" si="41"/>
        <v>11700000</v>
      </c>
      <c r="AB94" s="5"/>
    </row>
    <row r="95" spans="1:28" ht="21" customHeight="1" x14ac:dyDescent="0.25">
      <c r="A95" s="256"/>
      <c r="B95" s="256"/>
      <c r="C95" s="285"/>
      <c r="D95" s="283"/>
      <c r="E95" s="272"/>
      <c r="F95" s="132">
        <v>239</v>
      </c>
      <c r="G95" s="177" t="s">
        <v>359</v>
      </c>
      <c r="H95" s="274"/>
      <c r="I95" s="274"/>
      <c r="J95" s="274"/>
      <c r="K95" s="276"/>
      <c r="L95" s="274"/>
      <c r="M95" s="174">
        <v>0</v>
      </c>
      <c r="N95" s="174">
        <v>30000</v>
      </c>
      <c r="O95" s="174">
        <v>49000</v>
      </c>
      <c r="P95" s="174">
        <v>0</v>
      </c>
      <c r="Q95" s="174">
        <v>20000</v>
      </c>
      <c r="R95" s="174">
        <v>207000</v>
      </c>
      <c r="S95" s="174">
        <v>250000</v>
      </c>
      <c r="T95" s="174">
        <v>0</v>
      </c>
      <c r="U95" s="174">
        <v>0</v>
      </c>
      <c r="V95" s="174">
        <v>0</v>
      </c>
      <c r="W95" s="174">
        <v>0</v>
      </c>
      <c r="X95" s="174">
        <v>0</v>
      </c>
      <c r="Y95" s="204">
        <f t="shared" si="40"/>
        <v>556000</v>
      </c>
      <c r="Z95" s="263"/>
      <c r="AA95" s="270"/>
      <c r="AB95" s="5"/>
    </row>
    <row r="96" spans="1:28" ht="21" customHeight="1" x14ac:dyDescent="0.25">
      <c r="A96" s="128">
        <v>44</v>
      </c>
      <c r="B96" s="152">
        <v>0</v>
      </c>
      <c r="C96" s="124">
        <v>5758706</v>
      </c>
      <c r="D96" s="130" t="s">
        <v>140</v>
      </c>
      <c r="E96" s="154" t="s">
        <v>209</v>
      </c>
      <c r="F96" s="132">
        <v>144</v>
      </c>
      <c r="G96" s="177" t="s">
        <v>27</v>
      </c>
      <c r="H96" s="133" t="s">
        <v>323</v>
      </c>
      <c r="I96" s="156" t="s">
        <v>204</v>
      </c>
      <c r="J96" s="160" t="s">
        <v>212</v>
      </c>
      <c r="K96" s="161" t="s">
        <v>203</v>
      </c>
      <c r="L96" s="133" t="s">
        <v>329</v>
      </c>
      <c r="M96" s="174">
        <v>0</v>
      </c>
      <c r="N96" s="174">
        <v>0</v>
      </c>
      <c r="O96" s="174">
        <v>0</v>
      </c>
      <c r="P96" s="174">
        <v>0</v>
      </c>
      <c r="Q96" s="174">
        <v>0</v>
      </c>
      <c r="R96" s="174">
        <v>1000000</v>
      </c>
      <c r="S96" s="174">
        <v>1000000</v>
      </c>
      <c r="T96" s="174">
        <v>1000000</v>
      </c>
      <c r="U96" s="174">
        <v>1000000</v>
      </c>
      <c r="V96" s="174">
        <v>1000000</v>
      </c>
      <c r="W96" s="174">
        <v>1000000</v>
      </c>
      <c r="X96" s="174">
        <v>1000000</v>
      </c>
      <c r="Y96" s="204">
        <f t="shared" si="40"/>
        <v>7000000</v>
      </c>
      <c r="Z96" s="208">
        <f t="shared" si="39"/>
        <v>583333.33333333337</v>
      </c>
      <c r="AA96" s="205">
        <f t="shared" si="41"/>
        <v>7583333.333333333</v>
      </c>
      <c r="AB96" s="5"/>
    </row>
    <row r="97" spans="1:28" ht="21" customHeight="1" x14ac:dyDescent="0.25">
      <c r="A97" s="128">
        <v>45</v>
      </c>
      <c r="B97" s="152">
        <v>0</v>
      </c>
      <c r="C97" s="124">
        <v>5708982</v>
      </c>
      <c r="D97" s="153" t="s">
        <v>141</v>
      </c>
      <c r="E97" s="154" t="s">
        <v>209</v>
      </c>
      <c r="F97" s="132">
        <v>144</v>
      </c>
      <c r="G97" s="177" t="s">
        <v>27</v>
      </c>
      <c r="H97" s="133" t="s">
        <v>318</v>
      </c>
      <c r="I97" s="156" t="s">
        <v>204</v>
      </c>
      <c r="J97" s="160" t="s">
        <v>212</v>
      </c>
      <c r="K97" s="161" t="s">
        <v>203</v>
      </c>
      <c r="L97" s="133" t="s">
        <v>255</v>
      </c>
      <c r="M97" s="174">
        <v>0</v>
      </c>
      <c r="N97" s="174">
        <v>0</v>
      </c>
      <c r="O97" s="174">
        <v>0</v>
      </c>
      <c r="P97" s="174">
        <v>0</v>
      </c>
      <c r="Q97" s="174">
        <v>350000</v>
      </c>
      <c r="R97" s="174">
        <v>750000</v>
      </c>
      <c r="S97" s="174">
        <v>750000</v>
      </c>
      <c r="T97" s="174">
        <v>750000</v>
      </c>
      <c r="U97" s="174">
        <v>750000</v>
      </c>
      <c r="V97" s="174">
        <v>750000</v>
      </c>
      <c r="W97" s="174">
        <v>750000</v>
      </c>
      <c r="X97" s="174">
        <v>750000</v>
      </c>
      <c r="Y97" s="204">
        <f t="shared" si="40"/>
        <v>5600000</v>
      </c>
      <c r="Z97" s="208">
        <f t="shared" si="39"/>
        <v>466666.66666666669</v>
      </c>
      <c r="AA97" s="205">
        <f t="shared" si="41"/>
        <v>6066666.666666667</v>
      </c>
      <c r="AB97" s="5"/>
    </row>
    <row r="98" spans="1:28" ht="21" customHeight="1" x14ac:dyDescent="0.25">
      <c r="A98" s="188">
        <v>46</v>
      </c>
      <c r="B98" s="188">
        <v>0</v>
      </c>
      <c r="C98" s="187">
        <v>4926893</v>
      </c>
      <c r="D98" s="191" t="s">
        <v>142</v>
      </c>
      <c r="E98" s="190" t="s">
        <v>209</v>
      </c>
      <c r="F98" s="132">
        <v>144</v>
      </c>
      <c r="G98" s="177" t="s">
        <v>27</v>
      </c>
      <c r="H98" s="185" t="s">
        <v>317</v>
      </c>
      <c r="I98" s="185" t="s">
        <v>204</v>
      </c>
      <c r="J98" s="185" t="s">
        <v>212</v>
      </c>
      <c r="K98" s="186" t="s">
        <v>203</v>
      </c>
      <c r="L98" s="185" t="s">
        <v>256</v>
      </c>
      <c r="M98" s="174">
        <v>1800000</v>
      </c>
      <c r="N98" s="174">
        <v>1800000</v>
      </c>
      <c r="O98" s="174">
        <v>1800000</v>
      </c>
      <c r="P98" s="174">
        <v>1800000</v>
      </c>
      <c r="Q98" s="174">
        <v>1800000</v>
      </c>
      <c r="R98" s="174">
        <v>1800000</v>
      </c>
      <c r="S98" s="174">
        <v>1800000</v>
      </c>
      <c r="T98" s="174">
        <v>1800000</v>
      </c>
      <c r="U98" s="174">
        <v>1800000</v>
      </c>
      <c r="V98" s="174">
        <v>1800000</v>
      </c>
      <c r="W98" s="174">
        <v>1800000</v>
      </c>
      <c r="X98" s="174">
        <v>1800000</v>
      </c>
      <c r="Y98" s="204">
        <f t="shared" si="40"/>
        <v>21600000</v>
      </c>
      <c r="Z98" s="208">
        <f t="shared" si="39"/>
        <v>1800000</v>
      </c>
      <c r="AA98" s="205">
        <f t="shared" si="41"/>
        <v>23400000</v>
      </c>
      <c r="AB98" s="5"/>
    </row>
    <row r="99" spans="1:28" ht="21" customHeight="1" x14ac:dyDescent="0.25">
      <c r="A99" s="255">
        <v>47</v>
      </c>
      <c r="B99" s="255">
        <v>0</v>
      </c>
      <c r="C99" s="284">
        <v>3538615</v>
      </c>
      <c r="D99" s="282" t="s">
        <v>143</v>
      </c>
      <c r="E99" s="271" t="s">
        <v>209</v>
      </c>
      <c r="F99" s="132">
        <v>144</v>
      </c>
      <c r="G99" s="177" t="s">
        <v>27</v>
      </c>
      <c r="H99" s="273" t="s">
        <v>281</v>
      </c>
      <c r="I99" s="273" t="s">
        <v>204</v>
      </c>
      <c r="J99" s="273" t="s">
        <v>212</v>
      </c>
      <c r="K99" s="275" t="s">
        <v>203</v>
      </c>
      <c r="L99" s="273" t="s">
        <v>257</v>
      </c>
      <c r="M99" s="174">
        <v>0</v>
      </c>
      <c r="N99" s="174">
        <v>0</v>
      </c>
      <c r="O99" s="174">
        <v>0</v>
      </c>
      <c r="P99" s="174">
        <v>0</v>
      </c>
      <c r="Q99" s="174">
        <v>2000000</v>
      </c>
      <c r="R99" s="174">
        <v>2000000</v>
      </c>
      <c r="S99" s="174">
        <v>2000000</v>
      </c>
      <c r="T99" s="174">
        <v>2000000</v>
      </c>
      <c r="U99" s="174">
        <v>2000000</v>
      </c>
      <c r="V99" s="174">
        <v>2000000</v>
      </c>
      <c r="W99" s="174">
        <v>2000000</v>
      </c>
      <c r="X99" s="174">
        <v>0</v>
      </c>
      <c r="Y99" s="204">
        <f t="shared" si="40"/>
        <v>14000000</v>
      </c>
      <c r="Z99" s="261">
        <f t="shared" si="39"/>
        <v>1166666.6666666667</v>
      </c>
      <c r="AA99" s="269">
        <f t="shared" si="41"/>
        <v>15166666.666666666</v>
      </c>
      <c r="AB99" s="5"/>
    </row>
    <row r="100" spans="1:28" ht="30.75" customHeight="1" x14ac:dyDescent="0.25">
      <c r="A100" s="277"/>
      <c r="B100" s="277"/>
      <c r="C100" s="293"/>
      <c r="D100" s="294"/>
      <c r="E100" s="295"/>
      <c r="F100" s="132">
        <v>123</v>
      </c>
      <c r="G100" s="153" t="s">
        <v>360</v>
      </c>
      <c r="H100" s="291"/>
      <c r="I100" s="291"/>
      <c r="J100" s="291"/>
      <c r="K100" s="292"/>
      <c r="L100" s="291"/>
      <c r="M100" s="174">
        <v>0</v>
      </c>
      <c r="N100" s="174">
        <v>0</v>
      </c>
      <c r="O100" s="174">
        <v>0</v>
      </c>
      <c r="P100" s="174">
        <v>0</v>
      </c>
      <c r="Q100" s="174">
        <v>0</v>
      </c>
      <c r="R100" s="174">
        <v>0</v>
      </c>
      <c r="S100" s="174">
        <v>0</v>
      </c>
      <c r="T100" s="174">
        <v>200000</v>
      </c>
      <c r="U100" s="174">
        <v>0</v>
      </c>
      <c r="V100" s="174">
        <v>0</v>
      </c>
      <c r="W100" s="174">
        <v>0</v>
      </c>
      <c r="X100" s="174">
        <v>0</v>
      </c>
      <c r="Y100" s="204">
        <f t="shared" si="40"/>
        <v>200000</v>
      </c>
      <c r="Z100" s="262"/>
      <c r="AA100" s="303"/>
      <c r="AB100" s="5"/>
    </row>
    <row r="101" spans="1:28" ht="21" customHeight="1" x14ac:dyDescent="0.25">
      <c r="A101" s="256"/>
      <c r="B101" s="256"/>
      <c r="C101" s="285"/>
      <c r="D101" s="283"/>
      <c r="E101" s="272"/>
      <c r="F101" s="132">
        <v>239</v>
      </c>
      <c r="G101" s="153" t="s">
        <v>359</v>
      </c>
      <c r="H101" s="274"/>
      <c r="I101" s="274"/>
      <c r="J101" s="274"/>
      <c r="K101" s="276"/>
      <c r="L101" s="274"/>
      <c r="M101" s="174">
        <v>0</v>
      </c>
      <c r="N101" s="174">
        <v>0</v>
      </c>
      <c r="O101" s="174">
        <v>0</v>
      </c>
      <c r="P101" s="174">
        <v>0</v>
      </c>
      <c r="Q101" s="174">
        <v>20000</v>
      </c>
      <c r="R101" s="174">
        <v>0</v>
      </c>
      <c r="S101" s="174">
        <v>0</v>
      </c>
      <c r="T101" s="174">
        <v>0</v>
      </c>
      <c r="U101" s="174">
        <v>0</v>
      </c>
      <c r="V101" s="174">
        <v>0</v>
      </c>
      <c r="W101" s="174">
        <v>0</v>
      </c>
      <c r="X101" s="174">
        <v>0</v>
      </c>
      <c r="Y101" s="204">
        <f t="shared" si="40"/>
        <v>20000</v>
      </c>
      <c r="Z101" s="263"/>
      <c r="AA101" s="270"/>
      <c r="AB101" s="5"/>
    </row>
    <row r="102" spans="1:28" ht="21" customHeight="1" x14ac:dyDescent="0.25">
      <c r="A102" s="255">
        <v>48</v>
      </c>
      <c r="B102" s="255">
        <v>0</v>
      </c>
      <c r="C102" s="284">
        <v>2043135</v>
      </c>
      <c r="D102" s="287" t="s">
        <v>285</v>
      </c>
      <c r="E102" s="271" t="s">
        <v>209</v>
      </c>
      <c r="F102" s="132">
        <v>144</v>
      </c>
      <c r="G102" s="177" t="s">
        <v>27</v>
      </c>
      <c r="H102" s="273" t="s">
        <v>286</v>
      </c>
      <c r="I102" s="273" t="s">
        <v>204</v>
      </c>
      <c r="J102" s="273" t="s">
        <v>212</v>
      </c>
      <c r="K102" s="275" t="s">
        <v>203</v>
      </c>
      <c r="L102" s="273" t="s">
        <v>258</v>
      </c>
      <c r="M102" s="174">
        <v>2500000</v>
      </c>
      <c r="N102" s="174">
        <v>2500000</v>
      </c>
      <c r="O102" s="174">
        <v>2500000</v>
      </c>
      <c r="P102" s="174">
        <v>2500000</v>
      </c>
      <c r="Q102" s="174">
        <v>2500000</v>
      </c>
      <c r="R102" s="174">
        <v>2500000</v>
      </c>
      <c r="S102" s="174">
        <v>2500000</v>
      </c>
      <c r="T102" s="174">
        <v>2500000</v>
      </c>
      <c r="U102" s="174">
        <v>2500000</v>
      </c>
      <c r="V102" s="174">
        <v>2500000</v>
      </c>
      <c r="W102" s="174">
        <v>2500000</v>
      </c>
      <c r="X102" s="174">
        <v>2500000</v>
      </c>
      <c r="Y102" s="204">
        <f t="shared" si="40"/>
        <v>30000000</v>
      </c>
      <c r="Z102" s="261">
        <f t="shared" si="39"/>
        <v>2500000</v>
      </c>
      <c r="AA102" s="269">
        <f t="shared" si="41"/>
        <v>32500000</v>
      </c>
      <c r="AB102" s="5"/>
    </row>
    <row r="103" spans="1:28" ht="21" customHeight="1" x14ac:dyDescent="0.25">
      <c r="A103" s="256"/>
      <c r="B103" s="256"/>
      <c r="C103" s="285"/>
      <c r="D103" s="288"/>
      <c r="E103" s="272"/>
      <c r="F103" s="132">
        <v>239</v>
      </c>
      <c r="G103" s="177" t="s">
        <v>359</v>
      </c>
      <c r="H103" s="274"/>
      <c r="I103" s="274"/>
      <c r="J103" s="274"/>
      <c r="K103" s="276"/>
      <c r="L103" s="274"/>
      <c r="M103" s="174">
        <v>394496</v>
      </c>
      <c r="N103" s="174">
        <v>366284</v>
      </c>
      <c r="O103" s="174">
        <v>230182</v>
      </c>
      <c r="P103" s="174">
        <v>306818</v>
      </c>
      <c r="Q103" s="174">
        <v>157540</v>
      </c>
      <c r="R103" s="174">
        <v>302497</v>
      </c>
      <c r="S103" s="174">
        <v>377359</v>
      </c>
      <c r="T103" s="174">
        <v>332373</v>
      </c>
      <c r="U103" s="174">
        <v>296051</v>
      </c>
      <c r="V103" s="174">
        <v>30000</v>
      </c>
      <c r="W103" s="174">
        <v>150000</v>
      </c>
      <c r="X103" s="174">
        <v>80000</v>
      </c>
      <c r="Y103" s="204">
        <f>SUM(M103:X103)</f>
        <v>3023600</v>
      </c>
      <c r="Z103" s="263"/>
      <c r="AA103" s="270"/>
      <c r="AB103" s="5"/>
    </row>
    <row r="104" spans="1:28" ht="21" customHeight="1" x14ac:dyDescent="0.25">
      <c r="A104" s="255">
        <v>49</v>
      </c>
      <c r="B104" s="255">
        <v>0</v>
      </c>
      <c r="C104" s="284">
        <v>6130098</v>
      </c>
      <c r="D104" s="289" t="s">
        <v>144</v>
      </c>
      <c r="E104" s="271" t="s">
        <v>209</v>
      </c>
      <c r="F104" s="132">
        <v>144</v>
      </c>
      <c r="G104" s="177" t="s">
        <v>27</v>
      </c>
      <c r="H104" s="273" t="s">
        <v>274</v>
      </c>
      <c r="I104" s="273" t="s">
        <v>204</v>
      </c>
      <c r="J104" s="273" t="s">
        <v>212</v>
      </c>
      <c r="K104" s="275" t="s">
        <v>203</v>
      </c>
      <c r="L104" s="273" t="s">
        <v>259</v>
      </c>
      <c r="M104" s="174">
        <v>2000000</v>
      </c>
      <c r="N104" s="174">
        <v>2000000</v>
      </c>
      <c r="O104" s="174">
        <v>2000000</v>
      </c>
      <c r="P104" s="174">
        <v>2000000</v>
      </c>
      <c r="Q104" s="174">
        <v>2000000</v>
      </c>
      <c r="R104" s="174">
        <v>2000000</v>
      </c>
      <c r="S104" s="174">
        <v>2000000</v>
      </c>
      <c r="T104" s="174">
        <v>2000000</v>
      </c>
      <c r="U104" s="174">
        <v>2000000</v>
      </c>
      <c r="V104" s="174">
        <v>2000000</v>
      </c>
      <c r="W104" s="174">
        <v>2000000</v>
      </c>
      <c r="X104" s="174">
        <v>2000000</v>
      </c>
      <c r="Y104" s="206">
        <f t="shared" si="40"/>
        <v>24000000</v>
      </c>
      <c r="Z104" s="261">
        <f t="shared" si="39"/>
        <v>2000000</v>
      </c>
      <c r="AA104" s="269">
        <f t="shared" si="41"/>
        <v>26000000</v>
      </c>
      <c r="AB104" s="5"/>
    </row>
    <row r="105" spans="1:28" ht="21" customHeight="1" x14ac:dyDescent="0.25">
      <c r="A105" s="277"/>
      <c r="B105" s="277"/>
      <c r="C105" s="293"/>
      <c r="D105" s="300"/>
      <c r="E105" s="295"/>
      <c r="F105" s="132">
        <v>239</v>
      </c>
      <c r="G105" s="177" t="s">
        <v>359</v>
      </c>
      <c r="H105" s="291"/>
      <c r="I105" s="291"/>
      <c r="J105" s="291"/>
      <c r="K105" s="292"/>
      <c r="L105" s="291"/>
      <c r="M105" s="174">
        <v>0</v>
      </c>
      <c r="N105" s="174">
        <v>0</v>
      </c>
      <c r="O105" s="174">
        <v>0</v>
      </c>
      <c r="P105" s="174">
        <v>0</v>
      </c>
      <c r="Q105" s="174">
        <v>0</v>
      </c>
      <c r="R105" s="174">
        <v>143000</v>
      </c>
      <c r="S105" s="174">
        <v>0</v>
      </c>
      <c r="T105" s="174">
        <v>0</v>
      </c>
      <c r="U105" s="174">
        <v>0</v>
      </c>
      <c r="V105" s="174">
        <v>0</v>
      </c>
      <c r="W105" s="174">
        <v>0</v>
      </c>
      <c r="X105" s="174">
        <v>0</v>
      </c>
      <c r="Y105" s="206">
        <f>SUM(M105:X105)</f>
        <v>143000</v>
      </c>
      <c r="Z105" s="262"/>
      <c r="AA105" s="303"/>
      <c r="AB105" s="5"/>
    </row>
    <row r="106" spans="1:28" ht="30.75" customHeight="1" x14ac:dyDescent="0.25">
      <c r="A106" s="256"/>
      <c r="B106" s="256"/>
      <c r="C106" s="285"/>
      <c r="D106" s="290"/>
      <c r="E106" s="272"/>
      <c r="F106" s="131">
        <v>123</v>
      </c>
      <c r="G106" s="178" t="s">
        <v>360</v>
      </c>
      <c r="H106" s="274"/>
      <c r="I106" s="274"/>
      <c r="J106" s="274"/>
      <c r="K106" s="276"/>
      <c r="L106" s="274"/>
      <c r="M106" s="174">
        <v>0</v>
      </c>
      <c r="N106" s="174">
        <v>0</v>
      </c>
      <c r="O106" s="174">
        <v>0</v>
      </c>
      <c r="P106" s="174">
        <v>0</v>
      </c>
      <c r="Q106" s="174">
        <v>0</v>
      </c>
      <c r="R106" s="174">
        <v>0</v>
      </c>
      <c r="S106" s="174">
        <v>500000</v>
      </c>
      <c r="T106" s="174">
        <v>0</v>
      </c>
      <c r="U106" s="174">
        <v>0</v>
      </c>
      <c r="V106" s="174">
        <v>0</v>
      </c>
      <c r="W106" s="174">
        <v>0</v>
      </c>
      <c r="X106" s="174">
        <v>0</v>
      </c>
      <c r="Y106" s="206">
        <f>SUM(M106:X106)</f>
        <v>500000</v>
      </c>
      <c r="Z106" s="263"/>
      <c r="AA106" s="270"/>
      <c r="AB106" s="5"/>
    </row>
    <row r="107" spans="1:28" ht="21" customHeight="1" x14ac:dyDescent="0.25">
      <c r="A107" s="255">
        <v>50</v>
      </c>
      <c r="B107" s="255">
        <v>0</v>
      </c>
      <c r="C107" s="284">
        <v>6254880</v>
      </c>
      <c r="D107" s="280" t="s">
        <v>145</v>
      </c>
      <c r="E107" s="271" t="s">
        <v>209</v>
      </c>
      <c r="F107" s="132">
        <v>144</v>
      </c>
      <c r="G107" s="177" t="s">
        <v>27</v>
      </c>
      <c r="H107" s="273" t="s">
        <v>319</v>
      </c>
      <c r="I107" s="273" t="s">
        <v>204</v>
      </c>
      <c r="J107" s="273" t="s">
        <v>212</v>
      </c>
      <c r="K107" s="275" t="s">
        <v>203</v>
      </c>
      <c r="L107" s="273" t="s">
        <v>260</v>
      </c>
      <c r="M107" s="174">
        <v>2000000</v>
      </c>
      <c r="N107" s="174">
        <v>2000000</v>
      </c>
      <c r="O107" s="174">
        <v>2000000</v>
      </c>
      <c r="P107" s="174">
        <v>2000000</v>
      </c>
      <c r="Q107" s="174">
        <v>2000000</v>
      </c>
      <c r="R107" s="174">
        <v>2000000</v>
      </c>
      <c r="S107" s="174">
        <v>2000000</v>
      </c>
      <c r="T107" s="174">
        <v>2000000</v>
      </c>
      <c r="U107" s="174">
        <v>2000000</v>
      </c>
      <c r="V107" s="174">
        <v>2000000</v>
      </c>
      <c r="W107" s="174">
        <v>2000000</v>
      </c>
      <c r="X107" s="174">
        <v>2000000</v>
      </c>
      <c r="Y107" s="204">
        <f t="shared" si="40"/>
        <v>24000000</v>
      </c>
      <c r="Z107" s="261">
        <f t="shared" si="39"/>
        <v>2000000</v>
      </c>
      <c r="AA107" s="269">
        <f t="shared" si="41"/>
        <v>26000000</v>
      </c>
      <c r="AB107" s="5"/>
    </row>
    <row r="108" spans="1:28" ht="21" customHeight="1" x14ac:dyDescent="0.25">
      <c r="A108" s="256"/>
      <c r="B108" s="256"/>
      <c r="C108" s="285"/>
      <c r="D108" s="281"/>
      <c r="E108" s="272"/>
      <c r="F108" s="132">
        <v>239</v>
      </c>
      <c r="G108" s="177" t="s">
        <v>359</v>
      </c>
      <c r="H108" s="274"/>
      <c r="I108" s="274"/>
      <c r="J108" s="274"/>
      <c r="K108" s="276"/>
      <c r="L108" s="274"/>
      <c r="M108" s="174">
        <v>0</v>
      </c>
      <c r="N108" s="174">
        <v>0</v>
      </c>
      <c r="O108" s="174">
        <v>0</v>
      </c>
      <c r="P108" s="174">
        <v>0</v>
      </c>
      <c r="Q108" s="174">
        <v>0</v>
      </c>
      <c r="R108" s="174">
        <v>10000</v>
      </c>
      <c r="S108" s="174"/>
      <c r="T108" s="174"/>
      <c r="U108" s="174"/>
      <c r="V108" s="174"/>
      <c r="W108" s="174"/>
      <c r="X108" s="174"/>
      <c r="Y108" s="204">
        <f>SUM(M108:X108)</f>
        <v>10000</v>
      </c>
      <c r="Z108" s="263"/>
      <c r="AA108" s="270"/>
      <c r="AB108" s="5"/>
    </row>
    <row r="109" spans="1:28" ht="22.5" customHeight="1" x14ac:dyDescent="0.25">
      <c r="A109" s="255">
        <v>51</v>
      </c>
      <c r="B109" s="255">
        <v>0</v>
      </c>
      <c r="C109" s="284">
        <v>3621883</v>
      </c>
      <c r="D109" s="282" t="s">
        <v>146</v>
      </c>
      <c r="E109" s="271" t="s">
        <v>209</v>
      </c>
      <c r="F109" s="132">
        <v>144</v>
      </c>
      <c r="G109" s="177" t="s">
        <v>27</v>
      </c>
      <c r="H109" s="273" t="s">
        <v>321</v>
      </c>
      <c r="I109" s="273" t="s">
        <v>204</v>
      </c>
      <c r="J109" s="273" t="s">
        <v>212</v>
      </c>
      <c r="K109" s="275" t="s">
        <v>203</v>
      </c>
      <c r="L109" s="273" t="s">
        <v>261</v>
      </c>
      <c r="M109" s="174">
        <v>1500000</v>
      </c>
      <c r="N109" s="174">
        <v>1500000</v>
      </c>
      <c r="O109" s="174">
        <v>1500000</v>
      </c>
      <c r="P109" s="174">
        <v>1500000</v>
      </c>
      <c r="Q109" s="174">
        <v>1500000</v>
      </c>
      <c r="R109" s="174">
        <v>1500000</v>
      </c>
      <c r="S109" s="174">
        <v>1500000</v>
      </c>
      <c r="T109" s="174">
        <v>1500000</v>
      </c>
      <c r="U109" s="174">
        <v>1500000</v>
      </c>
      <c r="V109" s="174">
        <v>1500000</v>
      </c>
      <c r="W109" s="174">
        <v>1500000</v>
      </c>
      <c r="X109" s="174">
        <v>1500000</v>
      </c>
      <c r="Y109" s="204">
        <f t="shared" si="40"/>
        <v>18000000</v>
      </c>
      <c r="Z109" s="261">
        <f t="shared" si="39"/>
        <v>1500000</v>
      </c>
      <c r="AA109" s="269">
        <f t="shared" si="41"/>
        <v>19500000</v>
      </c>
      <c r="AB109" s="5"/>
    </row>
    <row r="110" spans="1:28" ht="22.5" customHeight="1" x14ac:dyDescent="0.25">
      <c r="A110" s="256"/>
      <c r="B110" s="256"/>
      <c r="C110" s="285"/>
      <c r="D110" s="283"/>
      <c r="E110" s="272"/>
      <c r="F110" s="132">
        <v>239</v>
      </c>
      <c r="G110" s="177" t="s">
        <v>359</v>
      </c>
      <c r="H110" s="274"/>
      <c r="I110" s="274"/>
      <c r="J110" s="274"/>
      <c r="K110" s="276"/>
      <c r="L110" s="274"/>
      <c r="M110" s="174">
        <v>20000</v>
      </c>
      <c r="N110" s="174">
        <v>0</v>
      </c>
      <c r="O110" s="174">
        <v>0</v>
      </c>
      <c r="P110" s="174">
        <v>0</v>
      </c>
      <c r="Q110" s="174">
        <v>0</v>
      </c>
      <c r="R110" s="174">
        <v>0</v>
      </c>
      <c r="S110" s="174">
        <v>0</v>
      </c>
      <c r="T110" s="174">
        <v>0</v>
      </c>
      <c r="U110" s="174">
        <v>0</v>
      </c>
      <c r="V110" s="174">
        <v>0</v>
      </c>
      <c r="W110" s="174">
        <v>7000</v>
      </c>
      <c r="X110" s="174">
        <v>0</v>
      </c>
      <c r="Y110" s="204">
        <f>SUM(M110:X110)</f>
        <v>27000</v>
      </c>
      <c r="Z110" s="263"/>
      <c r="AA110" s="270"/>
      <c r="AB110" s="5"/>
    </row>
    <row r="111" spans="1:28" ht="21" customHeight="1" x14ac:dyDescent="0.25">
      <c r="A111" s="255">
        <v>52</v>
      </c>
      <c r="B111" s="255">
        <v>0</v>
      </c>
      <c r="C111" s="284">
        <v>6906603</v>
      </c>
      <c r="D111" s="282" t="s">
        <v>147</v>
      </c>
      <c r="E111" s="271" t="s">
        <v>209</v>
      </c>
      <c r="F111" s="132">
        <v>144</v>
      </c>
      <c r="G111" s="177" t="s">
        <v>27</v>
      </c>
      <c r="H111" s="273" t="s">
        <v>322</v>
      </c>
      <c r="I111" s="273" t="s">
        <v>204</v>
      </c>
      <c r="J111" s="273" t="s">
        <v>212</v>
      </c>
      <c r="K111" s="275" t="s">
        <v>203</v>
      </c>
      <c r="L111" s="273" t="s">
        <v>262</v>
      </c>
      <c r="M111" s="174">
        <v>1500000</v>
      </c>
      <c r="N111" s="174">
        <v>1500000</v>
      </c>
      <c r="O111" s="174">
        <v>1500000</v>
      </c>
      <c r="P111" s="174">
        <v>1500000</v>
      </c>
      <c r="Q111" s="174">
        <v>1500000</v>
      </c>
      <c r="R111" s="174">
        <v>1500000</v>
      </c>
      <c r="S111" s="174">
        <v>1500000</v>
      </c>
      <c r="T111" s="174">
        <v>1500000</v>
      </c>
      <c r="U111" s="174">
        <v>1500000</v>
      </c>
      <c r="V111" s="174">
        <v>1500000</v>
      </c>
      <c r="W111" s="174">
        <v>1500000</v>
      </c>
      <c r="X111" s="174">
        <v>1500000</v>
      </c>
      <c r="Y111" s="204">
        <f t="shared" si="40"/>
        <v>18000000</v>
      </c>
      <c r="Z111" s="261">
        <f t="shared" si="39"/>
        <v>1500000</v>
      </c>
      <c r="AA111" s="269">
        <f t="shared" si="41"/>
        <v>19500000</v>
      </c>
      <c r="AB111" s="5"/>
    </row>
    <row r="112" spans="1:28" ht="21" customHeight="1" x14ac:dyDescent="0.25">
      <c r="A112" s="256"/>
      <c r="B112" s="256"/>
      <c r="C112" s="285"/>
      <c r="D112" s="283"/>
      <c r="E112" s="272"/>
      <c r="F112" s="132">
        <v>239</v>
      </c>
      <c r="G112" s="177" t="s">
        <v>359</v>
      </c>
      <c r="H112" s="274"/>
      <c r="I112" s="274"/>
      <c r="J112" s="274"/>
      <c r="K112" s="276"/>
      <c r="L112" s="274"/>
      <c r="M112" s="174">
        <v>0</v>
      </c>
      <c r="N112" s="174">
        <v>0</v>
      </c>
      <c r="O112" s="174">
        <v>0</v>
      </c>
      <c r="P112" s="174">
        <v>0</v>
      </c>
      <c r="Q112" s="174">
        <v>0</v>
      </c>
      <c r="R112" s="174">
        <v>0</v>
      </c>
      <c r="S112" s="174">
        <v>0</v>
      </c>
      <c r="T112" s="174">
        <v>0</v>
      </c>
      <c r="U112" s="174">
        <v>0</v>
      </c>
      <c r="V112" s="174">
        <v>0</v>
      </c>
      <c r="W112" s="174">
        <v>67000</v>
      </c>
      <c r="X112" s="174">
        <v>0</v>
      </c>
      <c r="Y112" s="204">
        <f t="shared" si="40"/>
        <v>67000</v>
      </c>
      <c r="Z112" s="263"/>
      <c r="AA112" s="270"/>
      <c r="AB112" s="5"/>
    </row>
    <row r="113" spans="1:28" ht="21" customHeight="1" x14ac:dyDescent="0.25">
      <c r="A113" s="128">
        <v>53</v>
      </c>
      <c r="B113" s="152">
        <v>0</v>
      </c>
      <c r="C113" s="124">
        <v>4116297</v>
      </c>
      <c r="D113" s="130" t="s">
        <v>148</v>
      </c>
      <c r="E113" s="154" t="s">
        <v>209</v>
      </c>
      <c r="F113" s="132">
        <v>144</v>
      </c>
      <c r="G113" s="177" t="s">
        <v>27</v>
      </c>
      <c r="H113" s="133" t="s">
        <v>326</v>
      </c>
      <c r="I113" s="156" t="s">
        <v>204</v>
      </c>
      <c r="J113" s="160" t="s">
        <v>212</v>
      </c>
      <c r="K113" s="161" t="s">
        <v>203</v>
      </c>
      <c r="L113" s="133" t="s">
        <v>263</v>
      </c>
      <c r="M113" s="174">
        <v>0</v>
      </c>
      <c r="N113" s="174">
        <v>0</v>
      </c>
      <c r="O113" s="174">
        <v>0</v>
      </c>
      <c r="P113" s="174">
        <v>0</v>
      </c>
      <c r="Q113" s="174">
        <v>350000</v>
      </c>
      <c r="R113" s="174">
        <v>750000</v>
      </c>
      <c r="S113" s="174">
        <v>750000</v>
      </c>
      <c r="T113" s="174">
        <v>750000</v>
      </c>
      <c r="U113" s="174">
        <v>0</v>
      </c>
      <c r="V113" s="174">
        <v>0</v>
      </c>
      <c r="W113" s="174">
        <v>0</v>
      </c>
      <c r="X113" s="174">
        <v>0</v>
      </c>
      <c r="Y113" s="204">
        <f t="shared" si="40"/>
        <v>2600000</v>
      </c>
      <c r="Z113" s="208">
        <f t="shared" si="39"/>
        <v>216666.66666666666</v>
      </c>
      <c r="AA113" s="205">
        <f t="shared" si="41"/>
        <v>2816666.6666666665</v>
      </c>
      <c r="AB113" s="5"/>
    </row>
    <row r="114" spans="1:28" ht="21" customHeight="1" x14ac:dyDescent="0.25">
      <c r="A114" s="128">
        <v>54</v>
      </c>
      <c r="B114" s="152">
        <v>0</v>
      </c>
      <c r="C114" s="124">
        <v>2212911</v>
      </c>
      <c r="D114" s="130" t="s">
        <v>282</v>
      </c>
      <c r="E114" s="154" t="s">
        <v>209</v>
      </c>
      <c r="F114" s="132">
        <v>144</v>
      </c>
      <c r="G114" s="177" t="s">
        <v>27</v>
      </c>
      <c r="H114" s="133" t="s">
        <v>283</v>
      </c>
      <c r="I114" s="156" t="s">
        <v>204</v>
      </c>
      <c r="J114" s="160" t="s">
        <v>212</v>
      </c>
      <c r="K114" s="161" t="s">
        <v>203</v>
      </c>
      <c r="L114" s="133" t="s">
        <v>264</v>
      </c>
      <c r="M114" s="174">
        <v>4000000</v>
      </c>
      <c r="N114" s="174">
        <v>4000000</v>
      </c>
      <c r="O114" s="174">
        <v>4000000</v>
      </c>
      <c r="P114" s="174">
        <v>4000000</v>
      </c>
      <c r="Q114" s="174">
        <v>4000000</v>
      </c>
      <c r="R114" s="174">
        <v>4000000</v>
      </c>
      <c r="S114" s="174">
        <v>4000000</v>
      </c>
      <c r="T114" s="174">
        <v>4000000</v>
      </c>
      <c r="U114" s="174">
        <v>4000000</v>
      </c>
      <c r="V114" s="174">
        <v>0</v>
      </c>
      <c r="W114" s="174">
        <v>0</v>
      </c>
      <c r="X114" s="174">
        <v>4000000</v>
      </c>
      <c r="Y114" s="204">
        <f t="shared" si="40"/>
        <v>40000000</v>
      </c>
      <c r="Z114" s="208">
        <f t="shared" si="39"/>
        <v>3333333.3333333335</v>
      </c>
      <c r="AA114" s="205">
        <f t="shared" si="41"/>
        <v>43333333.333333336</v>
      </c>
      <c r="AB114" s="5"/>
    </row>
    <row r="115" spans="1:28" ht="21" customHeight="1" x14ac:dyDescent="0.25">
      <c r="A115" s="128">
        <v>55</v>
      </c>
      <c r="B115" s="152">
        <v>0</v>
      </c>
      <c r="C115" s="124">
        <v>826207</v>
      </c>
      <c r="D115" s="130" t="s">
        <v>291</v>
      </c>
      <c r="E115" s="154" t="s">
        <v>209</v>
      </c>
      <c r="F115" s="132">
        <v>144</v>
      </c>
      <c r="G115" s="177" t="s">
        <v>27</v>
      </c>
      <c r="H115" s="133" t="s">
        <v>273</v>
      </c>
      <c r="I115" s="156" t="s">
        <v>204</v>
      </c>
      <c r="J115" s="160" t="s">
        <v>212</v>
      </c>
      <c r="K115" s="161" t="s">
        <v>203</v>
      </c>
      <c r="L115" s="133" t="s">
        <v>265</v>
      </c>
      <c r="M115" s="174">
        <v>2800000</v>
      </c>
      <c r="N115" s="174">
        <v>2800000</v>
      </c>
      <c r="O115" s="174">
        <v>2800000</v>
      </c>
      <c r="P115" s="174">
        <v>2800000</v>
      </c>
      <c r="Q115" s="174">
        <v>2800000</v>
      </c>
      <c r="R115" s="174">
        <v>2800000</v>
      </c>
      <c r="S115" s="174">
        <v>2800000</v>
      </c>
      <c r="T115" s="174">
        <v>2800000</v>
      </c>
      <c r="U115" s="174">
        <v>2800000</v>
      </c>
      <c r="V115" s="174">
        <v>2800000</v>
      </c>
      <c r="W115" s="174">
        <v>2800000</v>
      </c>
      <c r="X115" s="174">
        <v>2800000</v>
      </c>
      <c r="Y115" s="204">
        <f t="shared" si="40"/>
        <v>33600000</v>
      </c>
      <c r="Z115" s="208">
        <f t="shared" si="39"/>
        <v>2800000</v>
      </c>
      <c r="AA115" s="205">
        <f t="shared" si="41"/>
        <v>36400000</v>
      </c>
      <c r="AB115" s="5"/>
    </row>
    <row r="116" spans="1:28" ht="21" customHeight="1" x14ac:dyDescent="0.25">
      <c r="A116" s="255">
        <v>56</v>
      </c>
      <c r="B116" s="255">
        <v>0</v>
      </c>
      <c r="C116" s="284">
        <v>3489139</v>
      </c>
      <c r="D116" s="287" t="s">
        <v>159</v>
      </c>
      <c r="E116" s="271" t="s">
        <v>209</v>
      </c>
      <c r="F116" s="132">
        <v>144</v>
      </c>
      <c r="G116" s="177" t="s">
        <v>27</v>
      </c>
      <c r="H116" s="309" t="s">
        <v>338</v>
      </c>
      <c r="I116" s="273" t="s">
        <v>204</v>
      </c>
      <c r="J116" s="273" t="s">
        <v>212</v>
      </c>
      <c r="K116" s="275" t="s">
        <v>203</v>
      </c>
      <c r="L116" s="273" t="s">
        <v>266</v>
      </c>
      <c r="M116" s="174">
        <v>0</v>
      </c>
      <c r="N116" s="174">
        <v>0</v>
      </c>
      <c r="O116" s="174">
        <v>0</v>
      </c>
      <c r="P116" s="174">
        <v>2500000</v>
      </c>
      <c r="Q116" s="174">
        <v>2500000</v>
      </c>
      <c r="R116" s="174">
        <v>2500000</v>
      </c>
      <c r="S116" s="174">
        <v>2500000</v>
      </c>
      <c r="T116" s="174">
        <v>2500000</v>
      </c>
      <c r="U116" s="174">
        <v>2500000</v>
      </c>
      <c r="V116" s="174">
        <v>2500000</v>
      </c>
      <c r="W116" s="174">
        <v>2500000</v>
      </c>
      <c r="X116" s="174">
        <v>2500000</v>
      </c>
      <c r="Y116" s="204">
        <f t="shared" si="40"/>
        <v>22500000</v>
      </c>
      <c r="Z116" s="261">
        <f t="shared" si="39"/>
        <v>1875000</v>
      </c>
      <c r="AA116" s="269">
        <f t="shared" si="41"/>
        <v>24375000</v>
      </c>
      <c r="AB116" s="5"/>
    </row>
    <row r="117" spans="1:28" ht="21" customHeight="1" x14ac:dyDescent="0.25">
      <c r="A117" s="256"/>
      <c r="B117" s="256"/>
      <c r="C117" s="285"/>
      <c r="D117" s="288"/>
      <c r="E117" s="272"/>
      <c r="F117" s="132">
        <v>239</v>
      </c>
      <c r="G117" s="177" t="s">
        <v>359</v>
      </c>
      <c r="H117" s="310"/>
      <c r="I117" s="274"/>
      <c r="J117" s="274"/>
      <c r="K117" s="276"/>
      <c r="L117" s="274"/>
      <c r="M117" s="174">
        <v>0</v>
      </c>
      <c r="N117" s="174">
        <v>0</v>
      </c>
      <c r="O117" s="174">
        <v>0</v>
      </c>
      <c r="P117" s="174">
        <v>0</v>
      </c>
      <c r="Q117" s="174">
        <v>420000</v>
      </c>
      <c r="R117" s="174">
        <v>1200000</v>
      </c>
      <c r="S117" s="174">
        <v>780000</v>
      </c>
      <c r="T117" s="174">
        <v>646000</v>
      </c>
      <c r="U117" s="174">
        <v>480000</v>
      </c>
      <c r="V117" s="174">
        <v>1020000</v>
      </c>
      <c r="W117" s="174">
        <v>720000</v>
      </c>
      <c r="X117" s="174">
        <v>420000</v>
      </c>
      <c r="Y117" s="204">
        <f t="shared" si="40"/>
        <v>5686000</v>
      </c>
      <c r="Z117" s="263"/>
      <c r="AA117" s="270"/>
      <c r="AB117" s="5"/>
    </row>
    <row r="118" spans="1:28" ht="21" customHeight="1" x14ac:dyDescent="0.25">
      <c r="A118" s="255">
        <v>57</v>
      </c>
      <c r="B118" s="255">
        <v>0</v>
      </c>
      <c r="C118" s="284">
        <v>4162171</v>
      </c>
      <c r="D118" s="287" t="s">
        <v>149</v>
      </c>
      <c r="E118" s="271" t="s">
        <v>209</v>
      </c>
      <c r="F118" s="132">
        <v>144</v>
      </c>
      <c r="G118" s="177" t="s">
        <v>27</v>
      </c>
      <c r="H118" s="273" t="s">
        <v>292</v>
      </c>
      <c r="I118" s="273" t="s">
        <v>204</v>
      </c>
      <c r="J118" s="273" t="s">
        <v>212</v>
      </c>
      <c r="K118" s="275" t="s">
        <v>203</v>
      </c>
      <c r="L118" s="273" t="s">
        <v>267</v>
      </c>
      <c r="M118" s="174">
        <v>2500000</v>
      </c>
      <c r="N118" s="174">
        <v>2500000</v>
      </c>
      <c r="O118" s="174">
        <v>2500000</v>
      </c>
      <c r="P118" s="174">
        <v>2500000</v>
      </c>
      <c r="Q118" s="174">
        <v>2500000</v>
      </c>
      <c r="R118" s="174">
        <v>2500000</v>
      </c>
      <c r="S118" s="174">
        <v>2500000</v>
      </c>
      <c r="T118" s="174">
        <v>2500000</v>
      </c>
      <c r="U118" s="174">
        <v>2500000</v>
      </c>
      <c r="V118" s="174">
        <v>2500000</v>
      </c>
      <c r="W118" s="174">
        <v>2500000</v>
      </c>
      <c r="X118" s="174">
        <v>2500000</v>
      </c>
      <c r="Y118" s="204">
        <f t="shared" si="40"/>
        <v>30000000</v>
      </c>
      <c r="Z118" s="261">
        <f t="shared" si="39"/>
        <v>2500000</v>
      </c>
      <c r="AA118" s="269">
        <f t="shared" si="41"/>
        <v>32500000</v>
      </c>
      <c r="AB118" s="5"/>
    </row>
    <row r="119" spans="1:28" ht="21" customHeight="1" x14ac:dyDescent="0.25">
      <c r="A119" s="256"/>
      <c r="B119" s="256"/>
      <c r="C119" s="285"/>
      <c r="D119" s="288"/>
      <c r="E119" s="272"/>
      <c r="F119" s="132">
        <v>239</v>
      </c>
      <c r="G119" s="177" t="s">
        <v>359</v>
      </c>
      <c r="H119" s="274"/>
      <c r="I119" s="274"/>
      <c r="J119" s="274"/>
      <c r="K119" s="276"/>
      <c r="L119" s="274"/>
      <c r="M119" s="174">
        <v>580000</v>
      </c>
      <c r="N119" s="174">
        <v>660000</v>
      </c>
      <c r="O119" s="174">
        <v>540000</v>
      </c>
      <c r="P119" s="174">
        <v>60000</v>
      </c>
      <c r="Q119" s="174">
        <v>60000</v>
      </c>
      <c r="R119" s="174">
        <v>90000</v>
      </c>
      <c r="S119" s="174">
        <v>20000</v>
      </c>
      <c r="T119" s="174">
        <v>80000</v>
      </c>
      <c r="U119" s="174">
        <v>20000</v>
      </c>
      <c r="V119" s="174">
        <v>30000</v>
      </c>
      <c r="W119" s="174">
        <v>25000</v>
      </c>
      <c r="X119" s="174">
        <v>20000</v>
      </c>
      <c r="Y119" s="204">
        <f t="shared" si="40"/>
        <v>2185000</v>
      </c>
      <c r="Z119" s="263"/>
      <c r="AA119" s="270"/>
      <c r="AB119" s="5"/>
    </row>
    <row r="120" spans="1:28" ht="21" customHeight="1" x14ac:dyDescent="0.25">
      <c r="A120" s="188">
        <v>58</v>
      </c>
      <c r="B120" s="188">
        <v>0</v>
      </c>
      <c r="C120" s="187">
        <v>1553881</v>
      </c>
      <c r="D120" s="189" t="s">
        <v>150</v>
      </c>
      <c r="E120" s="190" t="s">
        <v>209</v>
      </c>
      <c r="F120" s="132">
        <v>144</v>
      </c>
      <c r="G120" s="177" t="s">
        <v>27</v>
      </c>
      <c r="H120" s="185" t="s">
        <v>300</v>
      </c>
      <c r="I120" s="185" t="s">
        <v>204</v>
      </c>
      <c r="J120" s="185" t="s">
        <v>212</v>
      </c>
      <c r="K120" s="186" t="s">
        <v>203</v>
      </c>
      <c r="L120" s="185" t="s">
        <v>268</v>
      </c>
      <c r="M120" s="174">
        <v>0</v>
      </c>
      <c r="N120" s="174">
        <v>0</v>
      </c>
      <c r="O120" s="174">
        <v>0</v>
      </c>
      <c r="P120" s="174">
        <v>0</v>
      </c>
      <c r="Q120" s="174">
        <v>0</v>
      </c>
      <c r="R120" s="174">
        <v>2500000</v>
      </c>
      <c r="S120" s="174">
        <v>2500000</v>
      </c>
      <c r="T120" s="174">
        <v>2500000</v>
      </c>
      <c r="U120" s="174">
        <v>2500000</v>
      </c>
      <c r="V120" s="174">
        <v>2500000</v>
      </c>
      <c r="W120" s="174">
        <v>2500000</v>
      </c>
      <c r="X120" s="174">
        <v>2500000</v>
      </c>
      <c r="Y120" s="204">
        <f t="shared" si="40"/>
        <v>17500000</v>
      </c>
      <c r="Z120" s="208">
        <f t="shared" si="39"/>
        <v>1458333.3333333333</v>
      </c>
      <c r="AA120" s="205">
        <f t="shared" si="41"/>
        <v>18958333.333333332</v>
      </c>
      <c r="AB120" s="5"/>
    </row>
    <row r="121" spans="1:28" ht="21" customHeight="1" x14ac:dyDescent="0.25">
      <c r="A121" s="255">
        <v>59</v>
      </c>
      <c r="B121" s="255">
        <v>0</v>
      </c>
      <c r="C121" s="284" t="s">
        <v>187</v>
      </c>
      <c r="D121" s="287" t="s">
        <v>179</v>
      </c>
      <c r="E121" s="271" t="s">
        <v>209</v>
      </c>
      <c r="F121" s="132">
        <v>144</v>
      </c>
      <c r="G121" s="177" t="s">
        <v>180</v>
      </c>
      <c r="H121" s="273" t="s">
        <v>350</v>
      </c>
      <c r="I121" s="273" t="s">
        <v>204</v>
      </c>
      <c r="J121" s="273" t="s">
        <v>212</v>
      </c>
      <c r="K121" s="275" t="s">
        <v>203</v>
      </c>
      <c r="L121" s="273" t="s">
        <v>269</v>
      </c>
      <c r="M121" s="174">
        <v>2500000</v>
      </c>
      <c r="N121" s="174">
        <v>2500000</v>
      </c>
      <c r="O121" s="174">
        <v>2500000</v>
      </c>
      <c r="P121" s="174">
        <v>2500000</v>
      </c>
      <c r="Q121" s="174">
        <v>0</v>
      </c>
      <c r="R121" s="174">
        <v>0</v>
      </c>
      <c r="S121" s="174">
        <v>0</v>
      </c>
      <c r="T121" s="174">
        <v>0</v>
      </c>
      <c r="U121" s="174">
        <v>0</v>
      </c>
      <c r="V121" s="174">
        <v>0</v>
      </c>
      <c r="W121" s="174">
        <v>0</v>
      </c>
      <c r="X121" s="174">
        <v>0</v>
      </c>
      <c r="Y121" s="204">
        <f t="shared" si="40"/>
        <v>10000000</v>
      </c>
      <c r="Z121" s="261">
        <v>0</v>
      </c>
      <c r="AA121" s="269">
        <f t="shared" si="41"/>
        <v>10000000</v>
      </c>
      <c r="AB121" s="5"/>
    </row>
    <row r="122" spans="1:28" ht="21" customHeight="1" x14ac:dyDescent="0.25">
      <c r="A122" s="256"/>
      <c r="B122" s="256"/>
      <c r="C122" s="285"/>
      <c r="D122" s="288"/>
      <c r="E122" s="272"/>
      <c r="F122" s="132">
        <v>239</v>
      </c>
      <c r="G122" s="177" t="s">
        <v>359</v>
      </c>
      <c r="H122" s="274"/>
      <c r="I122" s="274"/>
      <c r="J122" s="274"/>
      <c r="K122" s="276"/>
      <c r="L122" s="274"/>
      <c r="M122" s="174">
        <v>0</v>
      </c>
      <c r="N122" s="174">
        <v>0</v>
      </c>
      <c r="O122" s="174">
        <v>0</v>
      </c>
      <c r="P122" s="174">
        <v>0</v>
      </c>
      <c r="Q122" s="174">
        <v>0</v>
      </c>
      <c r="R122" s="174">
        <v>276500</v>
      </c>
      <c r="S122" s="174">
        <v>0</v>
      </c>
      <c r="T122" s="174">
        <v>0</v>
      </c>
      <c r="U122" s="174">
        <v>0</v>
      </c>
      <c r="V122" s="174">
        <v>0</v>
      </c>
      <c r="W122" s="174">
        <v>0</v>
      </c>
      <c r="X122" s="174">
        <v>0</v>
      </c>
      <c r="Y122" s="204">
        <f t="shared" si="40"/>
        <v>276500</v>
      </c>
      <c r="Z122" s="263"/>
      <c r="AA122" s="270"/>
      <c r="AB122" s="5"/>
    </row>
    <row r="123" spans="1:28" ht="21" customHeight="1" x14ac:dyDescent="0.25">
      <c r="A123" s="128">
        <v>60</v>
      </c>
      <c r="B123" s="152">
        <v>0</v>
      </c>
      <c r="C123" s="124">
        <v>2368418</v>
      </c>
      <c r="D123" s="175" t="s">
        <v>151</v>
      </c>
      <c r="E123" s="154" t="s">
        <v>209</v>
      </c>
      <c r="F123" s="132">
        <v>144</v>
      </c>
      <c r="G123" s="177" t="s">
        <v>27</v>
      </c>
      <c r="H123" s="133" t="s">
        <v>296</v>
      </c>
      <c r="I123" s="156" t="s">
        <v>204</v>
      </c>
      <c r="J123" s="160" t="s">
        <v>212</v>
      </c>
      <c r="K123" s="161" t="s">
        <v>203</v>
      </c>
      <c r="L123" s="133" t="s">
        <v>334</v>
      </c>
      <c r="M123" s="174">
        <v>0</v>
      </c>
      <c r="N123" s="174">
        <v>0</v>
      </c>
      <c r="O123" s="174">
        <v>0</v>
      </c>
      <c r="P123" s="174">
        <v>0</v>
      </c>
      <c r="Q123" s="174">
        <v>0</v>
      </c>
      <c r="R123" s="174">
        <v>0</v>
      </c>
      <c r="S123" s="174">
        <v>0</v>
      </c>
      <c r="T123" s="174">
        <v>0</v>
      </c>
      <c r="U123" s="174">
        <v>1760000</v>
      </c>
      <c r="V123" s="174">
        <v>2080000</v>
      </c>
      <c r="W123" s="174">
        <v>1840000</v>
      </c>
      <c r="X123" s="174">
        <v>1520000</v>
      </c>
      <c r="Y123" s="204">
        <f t="shared" si="40"/>
        <v>7200000</v>
      </c>
      <c r="Z123" s="208">
        <f t="shared" si="39"/>
        <v>600000</v>
      </c>
      <c r="AA123" s="205">
        <f t="shared" si="41"/>
        <v>7800000</v>
      </c>
      <c r="AB123" s="5"/>
    </row>
    <row r="124" spans="1:28" ht="21" customHeight="1" x14ac:dyDescent="0.25">
      <c r="A124" s="128">
        <v>61</v>
      </c>
      <c r="B124" s="152">
        <v>0</v>
      </c>
      <c r="C124" s="124">
        <v>2325979</v>
      </c>
      <c r="D124" s="175" t="s">
        <v>170</v>
      </c>
      <c r="E124" s="154" t="s">
        <v>209</v>
      </c>
      <c r="F124" s="132">
        <v>144</v>
      </c>
      <c r="G124" s="177" t="s">
        <v>27</v>
      </c>
      <c r="H124" s="133" t="s">
        <v>297</v>
      </c>
      <c r="I124" s="156" t="s">
        <v>204</v>
      </c>
      <c r="J124" s="160" t="s">
        <v>212</v>
      </c>
      <c r="K124" s="161" t="s">
        <v>203</v>
      </c>
      <c r="L124" s="133" t="s">
        <v>333</v>
      </c>
      <c r="M124" s="174">
        <v>2200000</v>
      </c>
      <c r="N124" s="174">
        <v>2080000</v>
      </c>
      <c r="O124" s="174">
        <v>2240000</v>
      </c>
      <c r="P124" s="174">
        <v>1920000</v>
      </c>
      <c r="Q124" s="174">
        <v>2080000</v>
      </c>
      <c r="R124" s="174">
        <v>2080000</v>
      </c>
      <c r="S124" s="174">
        <v>2080000</v>
      </c>
      <c r="T124" s="174">
        <v>2360000</v>
      </c>
      <c r="U124" s="174">
        <v>1760000</v>
      </c>
      <c r="V124" s="174">
        <v>1880000</v>
      </c>
      <c r="W124" s="174">
        <v>1680000</v>
      </c>
      <c r="X124" s="174">
        <v>1720000</v>
      </c>
      <c r="Y124" s="204">
        <f t="shared" si="40"/>
        <v>24080000</v>
      </c>
      <c r="Z124" s="208">
        <f t="shared" si="39"/>
        <v>2006666.6666666667</v>
      </c>
      <c r="AA124" s="205">
        <f t="shared" si="41"/>
        <v>26086666.666666668</v>
      </c>
      <c r="AB124" s="5"/>
    </row>
    <row r="125" spans="1:28" ht="21" customHeight="1" x14ac:dyDescent="0.25">
      <c r="A125" s="128">
        <v>62</v>
      </c>
      <c r="B125" s="152">
        <v>0</v>
      </c>
      <c r="C125" s="124">
        <v>1721665</v>
      </c>
      <c r="D125" s="175" t="s">
        <v>152</v>
      </c>
      <c r="E125" s="154" t="s">
        <v>209</v>
      </c>
      <c r="F125" s="132">
        <v>144</v>
      </c>
      <c r="G125" s="177" t="s">
        <v>27</v>
      </c>
      <c r="H125" s="133" t="s">
        <v>320</v>
      </c>
      <c r="I125" s="156" t="s">
        <v>204</v>
      </c>
      <c r="J125" s="160" t="s">
        <v>212</v>
      </c>
      <c r="K125" s="161" t="s">
        <v>203</v>
      </c>
      <c r="L125" s="133" t="s">
        <v>332</v>
      </c>
      <c r="M125" s="174">
        <v>1880000</v>
      </c>
      <c r="N125" s="174">
        <v>1840000</v>
      </c>
      <c r="O125" s="174">
        <v>2080000</v>
      </c>
      <c r="P125" s="174">
        <v>1760000</v>
      </c>
      <c r="Q125" s="174">
        <v>1840000</v>
      </c>
      <c r="R125" s="174">
        <v>1840000</v>
      </c>
      <c r="S125" s="174">
        <v>1920000</v>
      </c>
      <c r="T125" s="174">
        <v>2280000</v>
      </c>
      <c r="U125" s="174">
        <v>1640000</v>
      </c>
      <c r="V125" s="174">
        <v>1440000</v>
      </c>
      <c r="W125" s="174">
        <v>1800000</v>
      </c>
      <c r="X125" s="174">
        <v>1720000</v>
      </c>
      <c r="Y125" s="204">
        <f t="shared" si="40"/>
        <v>22040000</v>
      </c>
      <c r="Z125" s="208">
        <f t="shared" si="39"/>
        <v>1836666.6666666667</v>
      </c>
      <c r="AA125" s="205">
        <f t="shared" si="41"/>
        <v>23876666.666666668</v>
      </c>
      <c r="AB125" s="5"/>
    </row>
    <row r="126" spans="1:28" ht="21" customHeight="1" x14ac:dyDescent="0.25">
      <c r="A126" s="255">
        <v>63</v>
      </c>
      <c r="B126" s="255">
        <v>0</v>
      </c>
      <c r="C126" s="284">
        <v>3473649</v>
      </c>
      <c r="D126" s="313" t="s">
        <v>153</v>
      </c>
      <c r="E126" s="271" t="s">
        <v>209</v>
      </c>
      <c r="F126" s="132">
        <v>144</v>
      </c>
      <c r="G126" s="177" t="s">
        <v>27</v>
      </c>
      <c r="H126" s="273" t="s">
        <v>298</v>
      </c>
      <c r="I126" s="273" t="s">
        <v>204</v>
      </c>
      <c r="J126" s="273" t="s">
        <v>212</v>
      </c>
      <c r="K126" s="275" t="s">
        <v>203</v>
      </c>
      <c r="L126" s="273" t="s">
        <v>270</v>
      </c>
      <c r="M126" s="174">
        <v>2080000</v>
      </c>
      <c r="N126" s="174">
        <v>1920000</v>
      </c>
      <c r="O126" s="174">
        <v>2160000</v>
      </c>
      <c r="P126" s="174">
        <v>1920000</v>
      </c>
      <c r="Q126" s="174">
        <v>2080000</v>
      </c>
      <c r="R126" s="174">
        <v>2080000</v>
      </c>
      <c r="S126" s="174">
        <v>2080000</v>
      </c>
      <c r="T126" s="174">
        <v>2160000</v>
      </c>
      <c r="U126" s="174">
        <v>2080000</v>
      </c>
      <c r="V126" s="174">
        <v>2080000</v>
      </c>
      <c r="W126" s="174">
        <v>2000000</v>
      </c>
      <c r="X126" s="174">
        <v>1840000</v>
      </c>
      <c r="Y126" s="204">
        <f t="shared" si="40"/>
        <v>24480000</v>
      </c>
      <c r="Z126" s="261">
        <f t="shared" si="39"/>
        <v>2040000</v>
      </c>
      <c r="AA126" s="269">
        <f t="shared" si="41"/>
        <v>26520000</v>
      </c>
      <c r="AB126" s="5"/>
    </row>
    <row r="127" spans="1:28" ht="21" customHeight="1" x14ac:dyDescent="0.25">
      <c r="A127" s="256"/>
      <c r="B127" s="256"/>
      <c r="C127" s="285"/>
      <c r="D127" s="314"/>
      <c r="E127" s="272"/>
      <c r="F127" s="132">
        <v>239</v>
      </c>
      <c r="G127" s="177" t="s">
        <v>359</v>
      </c>
      <c r="H127" s="274"/>
      <c r="I127" s="274"/>
      <c r="J127" s="274"/>
      <c r="K127" s="276"/>
      <c r="L127" s="274"/>
      <c r="M127" s="174">
        <v>0</v>
      </c>
      <c r="N127" s="174">
        <v>0</v>
      </c>
      <c r="O127" s="174">
        <v>0</v>
      </c>
      <c r="P127" s="174">
        <v>300000</v>
      </c>
      <c r="Q127" s="174">
        <v>360000</v>
      </c>
      <c r="R127" s="174">
        <v>0</v>
      </c>
      <c r="S127" s="174">
        <v>0</v>
      </c>
      <c r="T127" s="174">
        <v>0</v>
      </c>
      <c r="U127" s="174">
        <v>0</v>
      </c>
      <c r="V127" s="174">
        <v>0</v>
      </c>
      <c r="W127" s="174">
        <v>0</v>
      </c>
      <c r="X127" s="174">
        <v>0</v>
      </c>
      <c r="Y127" s="204">
        <f t="shared" si="40"/>
        <v>660000</v>
      </c>
      <c r="Z127" s="263"/>
      <c r="AA127" s="270"/>
      <c r="AB127" s="5"/>
    </row>
    <row r="128" spans="1:28" ht="21" customHeight="1" x14ac:dyDescent="0.25">
      <c r="A128" s="128">
        <v>64</v>
      </c>
      <c r="B128" s="152">
        <v>0</v>
      </c>
      <c r="C128" s="124">
        <v>6357534</v>
      </c>
      <c r="D128" s="175" t="s">
        <v>154</v>
      </c>
      <c r="E128" s="154" t="s">
        <v>209</v>
      </c>
      <c r="F128" s="132">
        <v>144</v>
      </c>
      <c r="G128" s="177" t="s">
        <v>27</v>
      </c>
      <c r="H128" s="133" t="s">
        <v>330</v>
      </c>
      <c r="I128" s="156" t="s">
        <v>204</v>
      </c>
      <c r="J128" s="160" t="s">
        <v>212</v>
      </c>
      <c r="K128" s="161" t="s">
        <v>203</v>
      </c>
      <c r="L128" s="133" t="s">
        <v>331</v>
      </c>
      <c r="M128" s="174">
        <v>2000000</v>
      </c>
      <c r="N128" s="174">
        <v>1840000</v>
      </c>
      <c r="O128" s="174">
        <v>2080000</v>
      </c>
      <c r="P128" s="174">
        <v>1760000</v>
      </c>
      <c r="Q128" s="174">
        <v>1840000</v>
      </c>
      <c r="R128" s="174">
        <v>1640000</v>
      </c>
      <c r="S128" s="174">
        <v>1880000</v>
      </c>
      <c r="T128" s="174">
        <v>2280000</v>
      </c>
      <c r="U128" s="174">
        <v>1760000</v>
      </c>
      <c r="V128" s="174">
        <v>1800000</v>
      </c>
      <c r="W128" s="174">
        <v>1720000</v>
      </c>
      <c r="X128" s="174">
        <v>1640000</v>
      </c>
      <c r="Y128" s="204">
        <f t="shared" si="40"/>
        <v>22240000</v>
      </c>
      <c r="Z128" s="208">
        <f t="shared" si="39"/>
        <v>1853333.3333333333</v>
      </c>
      <c r="AA128" s="205">
        <f t="shared" si="41"/>
        <v>24093333.333333332</v>
      </c>
      <c r="AB128" s="5"/>
    </row>
    <row r="129" spans="1:28" ht="20.25" customHeight="1" x14ac:dyDescent="0.25">
      <c r="A129" s="128">
        <v>65</v>
      </c>
      <c r="B129" s="152">
        <v>0</v>
      </c>
      <c r="C129" s="124">
        <v>2137931</v>
      </c>
      <c r="D129" s="175" t="s">
        <v>105</v>
      </c>
      <c r="E129" s="154" t="s">
        <v>209</v>
      </c>
      <c r="F129" s="132">
        <v>144</v>
      </c>
      <c r="G129" s="177" t="s">
        <v>27</v>
      </c>
      <c r="H129" s="133" t="s">
        <v>294</v>
      </c>
      <c r="I129" s="156" t="s">
        <v>204</v>
      </c>
      <c r="J129" s="160" t="s">
        <v>212</v>
      </c>
      <c r="K129" s="161" t="s">
        <v>203</v>
      </c>
      <c r="L129" s="133" t="s">
        <v>335</v>
      </c>
      <c r="M129" s="174">
        <v>1920000</v>
      </c>
      <c r="N129" s="174">
        <v>1760000</v>
      </c>
      <c r="O129" s="174">
        <v>0</v>
      </c>
      <c r="P129" s="174">
        <v>1920000</v>
      </c>
      <c r="Q129" s="174">
        <v>1840000</v>
      </c>
      <c r="R129" s="174">
        <v>1840000</v>
      </c>
      <c r="S129" s="174">
        <v>1680000</v>
      </c>
      <c r="T129" s="174">
        <v>2280000</v>
      </c>
      <c r="U129" s="174">
        <v>1600000</v>
      </c>
      <c r="V129" s="174">
        <v>1800000</v>
      </c>
      <c r="W129" s="174">
        <v>1800000</v>
      </c>
      <c r="X129" s="174">
        <v>1720000</v>
      </c>
      <c r="Y129" s="204">
        <f t="shared" si="40"/>
        <v>20160000</v>
      </c>
      <c r="Z129" s="208">
        <f t="shared" si="39"/>
        <v>1680000</v>
      </c>
      <c r="AA129" s="205">
        <f t="shared" si="41"/>
        <v>21840000</v>
      </c>
      <c r="AB129" s="5"/>
    </row>
    <row r="130" spans="1:28" ht="22.5" customHeight="1" x14ac:dyDescent="0.25">
      <c r="A130" s="128">
        <v>66</v>
      </c>
      <c r="B130" s="152">
        <v>0</v>
      </c>
      <c r="C130" s="124">
        <v>3193591</v>
      </c>
      <c r="D130" s="175" t="s">
        <v>155</v>
      </c>
      <c r="E130" s="154" t="s">
        <v>209</v>
      </c>
      <c r="F130" s="132">
        <v>144</v>
      </c>
      <c r="G130" s="177" t="s">
        <v>27</v>
      </c>
      <c r="H130" s="133" t="s">
        <v>327</v>
      </c>
      <c r="I130" s="156" t="s">
        <v>204</v>
      </c>
      <c r="J130" s="160" t="s">
        <v>212</v>
      </c>
      <c r="K130" s="161" t="s">
        <v>203</v>
      </c>
      <c r="L130" s="133" t="s">
        <v>328</v>
      </c>
      <c r="M130" s="174">
        <v>0</v>
      </c>
      <c r="N130" s="174">
        <v>0</v>
      </c>
      <c r="O130" s="174">
        <v>0</v>
      </c>
      <c r="P130" s="174">
        <v>0</v>
      </c>
      <c r="Q130" s="174">
        <v>0</v>
      </c>
      <c r="R130" s="174">
        <v>0</v>
      </c>
      <c r="S130" s="174">
        <v>1680000</v>
      </c>
      <c r="T130" s="174">
        <v>2280000</v>
      </c>
      <c r="U130" s="174">
        <v>1600000</v>
      </c>
      <c r="V130" s="174">
        <v>1560000</v>
      </c>
      <c r="W130" s="174">
        <v>1440000</v>
      </c>
      <c r="X130" s="174">
        <v>1360000</v>
      </c>
      <c r="Y130" s="204">
        <f t="shared" si="40"/>
        <v>9920000</v>
      </c>
      <c r="Z130" s="208">
        <f t="shared" si="39"/>
        <v>826666.66666666663</v>
      </c>
      <c r="AA130" s="205">
        <f t="shared" si="41"/>
        <v>10746666.666666666</v>
      </c>
      <c r="AB130" s="5"/>
    </row>
    <row r="131" spans="1:28" ht="21" customHeight="1" x14ac:dyDescent="0.25">
      <c r="A131" s="134">
        <v>67</v>
      </c>
      <c r="B131" s="188">
        <v>0</v>
      </c>
      <c r="C131" s="151">
        <v>7456100</v>
      </c>
      <c r="D131" s="183" t="s">
        <v>156</v>
      </c>
      <c r="E131" s="154" t="s">
        <v>209</v>
      </c>
      <c r="F131" s="135">
        <v>144</v>
      </c>
      <c r="G131" s="177" t="s">
        <v>110</v>
      </c>
      <c r="H131" s="133" t="s">
        <v>299</v>
      </c>
      <c r="I131" s="156" t="s">
        <v>204</v>
      </c>
      <c r="J131" s="160" t="s">
        <v>212</v>
      </c>
      <c r="K131" s="161" t="s">
        <v>203</v>
      </c>
      <c r="L131" s="133" t="s">
        <v>328</v>
      </c>
      <c r="M131" s="174">
        <v>0</v>
      </c>
      <c r="N131" s="174">
        <v>0</v>
      </c>
      <c r="O131" s="174">
        <v>0</v>
      </c>
      <c r="P131" s="174">
        <v>0</v>
      </c>
      <c r="Q131" s="174">
        <v>0</v>
      </c>
      <c r="R131" s="174">
        <v>0</v>
      </c>
      <c r="S131" s="174">
        <v>0</v>
      </c>
      <c r="T131" s="174">
        <v>0</v>
      </c>
      <c r="U131" s="174">
        <v>0</v>
      </c>
      <c r="V131" s="174">
        <v>1760000</v>
      </c>
      <c r="W131" s="174">
        <v>920000</v>
      </c>
      <c r="X131" s="174">
        <v>0</v>
      </c>
      <c r="Y131" s="204">
        <f t="shared" si="40"/>
        <v>2680000</v>
      </c>
      <c r="Z131" s="208">
        <f t="shared" si="39"/>
        <v>223333.33333333334</v>
      </c>
      <c r="AA131" s="205">
        <f t="shared" si="41"/>
        <v>2903333.3333333335</v>
      </c>
      <c r="AB131" s="5"/>
    </row>
    <row r="132" spans="1:28" ht="21" customHeight="1" x14ac:dyDescent="0.25">
      <c r="A132" s="134">
        <v>68</v>
      </c>
      <c r="B132" s="188">
        <v>0</v>
      </c>
      <c r="C132" s="151" t="s">
        <v>171</v>
      </c>
      <c r="D132" s="183" t="s">
        <v>162</v>
      </c>
      <c r="E132" s="154" t="s">
        <v>209</v>
      </c>
      <c r="F132" s="135">
        <v>144</v>
      </c>
      <c r="G132" s="177" t="s">
        <v>110</v>
      </c>
      <c r="H132" s="133" t="s">
        <v>295</v>
      </c>
      <c r="I132" s="156" t="s">
        <v>204</v>
      </c>
      <c r="J132" s="160" t="s">
        <v>212</v>
      </c>
      <c r="K132" s="161" t="s">
        <v>203</v>
      </c>
      <c r="L132" s="133" t="s">
        <v>336</v>
      </c>
      <c r="M132" s="174">
        <v>1600000</v>
      </c>
      <c r="N132" s="174">
        <v>1840000</v>
      </c>
      <c r="O132" s="174">
        <v>2080000</v>
      </c>
      <c r="P132" s="174">
        <v>1760000</v>
      </c>
      <c r="Q132" s="174">
        <v>1680000</v>
      </c>
      <c r="R132" s="174">
        <v>1600000</v>
      </c>
      <c r="S132" s="174">
        <v>1920000</v>
      </c>
      <c r="T132" s="174">
        <v>0</v>
      </c>
      <c r="U132" s="174">
        <v>0</v>
      </c>
      <c r="V132" s="174">
        <v>1120000</v>
      </c>
      <c r="W132" s="174">
        <v>0</v>
      </c>
      <c r="X132" s="174">
        <v>0</v>
      </c>
      <c r="Y132" s="204">
        <f t="shared" si="40"/>
        <v>13600000</v>
      </c>
      <c r="Z132" s="208">
        <f t="shared" si="39"/>
        <v>1133333.3333333333</v>
      </c>
      <c r="AA132" s="205">
        <f t="shared" si="41"/>
        <v>14733333.333333334</v>
      </c>
      <c r="AB132" s="5"/>
    </row>
    <row r="133" spans="1:28" ht="21" customHeight="1" x14ac:dyDescent="0.25">
      <c r="A133" s="134">
        <v>69</v>
      </c>
      <c r="B133" s="188">
        <v>0</v>
      </c>
      <c r="C133" s="151" t="s">
        <v>172</v>
      </c>
      <c r="D133" s="183" t="s">
        <v>163</v>
      </c>
      <c r="E133" s="154" t="s">
        <v>209</v>
      </c>
      <c r="F133" s="135">
        <v>144</v>
      </c>
      <c r="G133" s="177" t="s">
        <v>110</v>
      </c>
      <c r="H133" s="133" t="s">
        <v>339</v>
      </c>
      <c r="I133" s="156" t="s">
        <v>204</v>
      </c>
      <c r="J133" s="160" t="s">
        <v>212</v>
      </c>
      <c r="K133" s="161" t="s">
        <v>203</v>
      </c>
      <c r="L133" s="133" t="s">
        <v>340</v>
      </c>
      <c r="M133" s="174">
        <v>0</v>
      </c>
      <c r="N133" s="174">
        <v>1840000</v>
      </c>
      <c r="O133" s="174">
        <v>2080000</v>
      </c>
      <c r="P133" s="174">
        <v>1760000</v>
      </c>
      <c r="Q133" s="174">
        <v>1520000</v>
      </c>
      <c r="R133" s="174">
        <v>1040000</v>
      </c>
      <c r="S133" s="174">
        <v>0</v>
      </c>
      <c r="T133" s="174">
        <v>0</v>
      </c>
      <c r="U133" s="174">
        <v>0</v>
      </c>
      <c r="V133" s="174">
        <v>0</v>
      </c>
      <c r="W133" s="174">
        <v>0</v>
      </c>
      <c r="X133" s="174">
        <v>0</v>
      </c>
      <c r="Y133" s="204">
        <f t="shared" si="40"/>
        <v>8240000</v>
      </c>
      <c r="Z133" s="208">
        <f t="shared" si="39"/>
        <v>686666.66666666663</v>
      </c>
      <c r="AA133" s="205">
        <f t="shared" si="41"/>
        <v>8926666.666666666</v>
      </c>
      <c r="AB133" s="5"/>
    </row>
    <row r="134" spans="1:28" ht="21" customHeight="1" x14ac:dyDescent="0.25">
      <c r="A134" s="134">
        <v>70</v>
      </c>
      <c r="B134" s="188">
        <v>0</v>
      </c>
      <c r="C134" s="151" t="s">
        <v>173</v>
      </c>
      <c r="D134" s="183" t="s">
        <v>164</v>
      </c>
      <c r="E134" s="154" t="s">
        <v>209</v>
      </c>
      <c r="F134" s="135">
        <v>144</v>
      </c>
      <c r="G134" s="177" t="s">
        <v>110</v>
      </c>
      <c r="H134" s="133" t="s">
        <v>301</v>
      </c>
      <c r="I134" s="156" t="s">
        <v>204</v>
      </c>
      <c r="J134" s="160" t="s">
        <v>212</v>
      </c>
      <c r="K134" s="161" t="s">
        <v>203</v>
      </c>
      <c r="L134" s="133" t="s">
        <v>337</v>
      </c>
      <c r="M134" s="174">
        <v>0</v>
      </c>
      <c r="N134" s="174">
        <v>0</v>
      </c>
      <c r="O134" s="174">
        <v>0</v>
      </c>
      <c r="P134" s="174">
        <v>2240000</v>
      </c>
      <c r="Q134" s="174">
        <v>1760000</v>
      </c>
      <c r="R134" s="174">
        <v>2240000</v>
      </c>
      <c r="S134" s="174">
        <v>1560000</v>
      </c>
      <c r="T134" s="174">
        <v>1320000</v>
      </c>
      <c r="U134" s="174">
        <v>0</v>
      </c>
      <c r="V134" s="174">
        <v>0</v>
      </c>
      <c r="W134" s="174">
        <v>0</v>
      </c>
      <c r="X134" s="174"/>
      <c r="Y134" s="204">
        <f t="shared" si="40"/>
        <v>9120000</v>
      </c>
      <c r="Z134" s="208">
        <f t="shared" si="39"/>
        <v>760000</v>
      </c>
      <c r="AA134" s="205">
        <f t="shared" si="41"/>
        <v>9880000</v>
      </c>
      <c r="AB134" s="5"/>
    </row>
    <row r="135" spans="1:28" ht="21" customHeight="1" x14ac:dyDescent="0.25">
      <c r="A135" s="134">
        <v>71</v>
      </c>
      <c r="B135" s="188">
        <v>0</v>
      </c>
      <c r="C135" s="151" t="s">
        <v>174</v>
      </c>
      <c r="D135" s="183" t="s">
        <v>165</v>
      </c>
      <c r="E135" s="154" t="s">
        <v>209</v>
      </c>
      <c r="F135" s="135">
        <v>144</v>
      </c>
      <c r="G135" s="177" t="s">
        <v>110</v>
      </c>
      <c r="H135" s="133" t="s">
        <v>344</v>
      </c>
      <c r="I135" s="156" t="s">
        <v>204</v>
      </c>
      <c r="J135" s="160" t="s">
        <v>212</v>
      </c>
      <c r="K135" s="161" t="s">
        <v>203</v>
      </c>
      <c r="L135" s="133" t="s">
        <v>345</v>
      </c>
      <c r="M135" s="174">
        <v>0</v>
      </c>
      <c r="N135" s="174">
        <v>1920000</v>
      </c>
      <c r="O135" s="174">
        <v>0</v>
      </c>
      <c r="P135" s="174">
        <v>2240000</v>
      </c>
      <c r="Q135" s="174">
        <v>2080000</v>
      </c>
      <c r="R135" s="174">
        <v>2080000</v>
      </c>
      <c r="S135" s="174">
        <v>2080000</v>
      </c>
      <c r="T135" s="174">
        <v>1760000</v>
      </c>
      <c r="U135" s="174">
        <v>1680000</v>
      </c>
      <c r="V135" s="174"/>
      <c r="W135" s="174"/>
      <c r="X135" s="174"/>
      <c r="Y135" s="204">
        <f t="shared" si="40"/>
        <v>13840000</v>
      </c>
      <c r="Z135" s="208">
        <f t="shared" si="39"/>
        <v>1153333.3333333333</v>
      </c>
      <c r="AA135" s="205">
        <f t="shared" si="41"/>
        <v>14993333.333333334</v>
      </c>
      <c r="AB135" s="5"/>
    </row>
    <row r="136" spans="1:28" ht="21" customHeight="1" x14ac:dyDescent="0.25">
      <c r="A136" s="134">
        <v>72</v>
      </c>
      <c r="B136" s="188">
        <v>0</v>
      </c>
      <c r="C136" s="151" t="s">
        <v>175</v>
      </c>
      <c r="D136" s="183" t="s">
        <v>166</v>
      </c>
      <c r="E136" s="154" t="s">
        <v>209</v>
      </c>
      <c r="F136" s="135">
        <v>144</v>
      </c>
      <c r="G136" s="177" t="s">
        <v>110</v>
      </c>
      <c r="H136" s="133" t="s">
        <v>351</v>
      </c>
      <c r="I136" s="156" t="s">
        <v>204</v>
      </c>
      <c r="J136" s="160" t="s">
        <v>212</v>
      </c>
      <c r="K136" s="161" t="s">
        <v>203</v>
      </c>
      <c r="L136" s="133" t="s">
        <v>352</v>
      </c>
      <c r="M136" s="174">
        <v>0</v>
      </c>
      <c r="N136" s="174">
        <v>0</v>
      </c>
      <c r="O136" s="174">
        <v>960000</v>
      </c>
      <c r="P136" s="174">
        <v>1200000</v>
      </c>
      <c r="Q136" s="174">
        <v>0</v>
      </c>
      <c r="R136" s="174">
        <v>0</v>
      </c>
      <c r="S136" s="174">
        <v>0</v>
      </c>
      <c r="T136" s="174">
        <v>0</v>
      </c>
      <c r="U136" s="174">
        <v>0</v>
      </c>
      <c r="V136" s="174">
        <v>0</v>
      </c>
      <c r="W136" s="174">
        <v>0</v>
      </c>
      <c r="X136" s="174">
        <v>0</v>
      </c>
      <c r="Y136" s="204">
        <f t="shared" si="40"/>
        <v>2160000</v>
      </c>
      <c r="Z136" s="208">
        <f t="shared" si="39"/>
        <v>180000</v>
      </c>
      <c r="AA136" s="205">
        <f t="shared" si="41"/>
        <v>2340000</v>
      </c>
      <c r="AB136" s="5"/>
    </row>
    <row r="137" spans="1:28" ht="21" customHeight="1" x14ac:dyDescent="0.25">
      <c r="A137" s="134">
        <v>73</v>
      </c>
      <c r="B137" s="188">
        <v>0</v>
      </c>
      <c r="C137" s="151" t="s">
        <v>188</v>
      </c>
      <c r="D137" s="183" t="s">
        <v>167</v>
      </c>
      <c r="E137" s="154" t="s">
        <v>209</v>
      </c>
      <c r="F137" s="135">
        <v>144</v>
      </c>
      <c r="G137" s="177" t="s">
        <v>110</v>
      </c>
      <c r="H137" s="133" t="s">
        <v>354</v>
      </c>
      <c r="I137" s="171" t="s">
        <v>204</v>
      </c>
      <c r="J137" s="160" t="s">
        <v>212</v>
      </c>
      <c r="K137" s="161" t="s">
        <v>203</v>
      </c>
      <c r="L137" s="133" t="s">
        <v>355</v>
      </c>
      <c r="M137" s="174">
        <v>0</v>
      </c>
      <c r="N137" s="174">
        <v>0</v>
      </c>
      <c r="O137" s="174">
        <v>0</v>
      </c>
      <c r="P137" s="174">
        <v>0</v>
      </c>
      <c r="Q137" s="174">
        <v>0</v>
      </c>
      <c r="R137" s="174">
        <v>0</v>
      </c>
      <c r="S137" s="174">
        <v>0</v>
      </c>
      <c r="T137" s="174">
        <v>1500000</v>
      </c>
      <c r="U137" s="174">
        <v>1500000</v>
      </c>
      <c r="V137" s="174">
        <v>1500000</v>
      </c>
      <c r="W137" s="174">
        <v>0</v>
      </c>
      <c r="X137" s="174">
        <v>0</v>
      </c>
      <c r="Y137" s="204">
        <f t="shared" si="40"/>
        <v>4500000</v>
      </c>
      <c r="Z137" s="208">
        <v>0</v>
      </c>
      <c r="AA137" s="205">
        <f t="shared" si="41"/>
        <v>4500000</v>
      </c>
      <c r="AB137" s="5"/>
    </row>
    <row r="138" spans="1:28" ht="20.25" customHeight="1" x14ac:dyDescent="0.25">
      <c r="A138" s="134">
        <v>74</v>
      </c>
      <c r="B138" s="188">
        <v>0</v>
      </c>
      <c r="C138" s="151" t="s">
        <v>176</v>
      </c>
      <c r="D138" s="183" t="s">
        <v>169</v>
      </c>
      <c r="E138" s="154" t="s">
        <v>209</v>
      </c>
      <c r="F138" s="135">
        <v>144</v>
      </c>
      <c r="G138" s="177" t="s">
        <v>110</v>
      </c>
      <c r="H138" s="133" t="s">
        <v>356</v>
      </c>
      <c r="I138" s="156" t="s">
        <v>204</v>
      </c>
      <c r="J138" s="160" t="s">
        <v>212</v>
      </c>
      <c r="K138" s="161" t="s">
        <v>203</v>
      </c>
      <c r="L138" s="133" t="s">
        <v>357</v>
      </c>
      <c r="M138" s="174">
        <v>0</v>
      </c>
      <c r="N138" s="174">
        <v>0</v>
      </c>
      <c r="O138" s="174">
        <v>0</v>
      </c>
      <c r="P138" s="174"/>
      <c r="Q138" s="174">
        <v>0</v>
      </c>
      <c r="R138" s="174">
        <v>0</v>
      </c>
      <c r="S138" s="174">
        <v>0</v>
      </c>
      <c r="T138" s="174">
        <v>1920000</v>
      </c>
      <c r="U138" s="174">
        <v>1280000</v>
      </c>
      <c r="V138" s="174">
        <v>0</v>
      </c>
      <c r="W138" s="174">
        <v>0</v>
      </c>
      <c r="X138" s="174">
        <v>0</v>
      </c>
      <c r="Y138" s="204">
        <f t="shared" si="40"/>
        <v>3200000</v>
      </c>
      <c r="Z138" s="208">
        <v>0</v>
      </c>
      <c r="AA138" s="205">
        <f t="shared" si="41"/>
        <v>3200000</v>
      </c>
      <c r="AB138" s="5"/>
    </row>
    <row r="139" spans="1:28" ht="21" customHeight="1" x14ac:dyDescent="0.25">
      <c r="A139" s="134">
        <v>75</v>
      </c>
      <c r="B139" s="188">
        <v>0</v>
      </c>
      <c r="C139" s="151" t="s">
        <v>193</v>
      </c>
      <c r="D139" s="146" t="s">
        <v>168</v>
      </c>
      <c r="E139" s="154" t="s">
        <v>209</v>
      </c>
      <c r="F139" s="135">
        <v>144</v>
      </c>
      <c r="G139" s="177" t="s">
        <v>110</v>
      </c>
      <c r="H139" s="133" t="s">
        <v>358</v>
      </c>
      <c r="I139" s="156" t="s">
        <v>204</v>
      </c>
      <c r="J139" s="160" t="s">
        <v>212</v>
      </c>
      <c r="K139" s="161" t="s">
        <v>203</v>
      </c>
      <c r="L139" s="133" t="s">
        <v>353</v>
      </c>
      <c r="M139" s="174">
        <v>1000000</v>
      </c>
      <c r="N139" s="174">
        <v>1000000</v>
      </c>
      <c r="O139" s="174">
        <v>1000000</v>
      </c>
      <c r="P139" s="174">
        <v>1000000</v>
      </c>
      <c r="Q139" s="174">
        <v>1000000</v>
      </c>
      <c r="R139" s="174">
        <v>1000000</v>
      </c>
      <c r="S139" s="174">
        <v>0</v>
      </c>
      <c r="T139" s="174">
        <v>0</v>
      </c>
      <c r="U139" s="174">
        <v>0</v>
      </c>
      <c r="V139" s="174">
        <v>0</v>
      </c>
      <c r="W139" s="174">
        <v>0</v>
      </c>
      <c r="X139" s="174">
        <v>0</v>
      </c>
      <c r="Y139" s="204">
        <f t="shared" si="40"/>
        <v>6000000</v>
      </c>
      <c r="Z139" s="208">
        <f t="shared" si="39"/>
        <v>500000</v>
      </c>
      <c r="AA139" s="205">
        <f t="shared" si="41"/>
        <v>6500000</v>
      </c>
      <c r="AB139" s="5"/>
    </row>
    <row r="140" spans="1:28" ht="22.5" customHeight="1" x14ac:dyDescent="0.25">
      <c r="A140" s="134">
        <v>76</v>
      </c>
      <c r="B140" s="188">
        <v>0</v>
      </c>
      <c r="C140" s="172" t="s">
        <v>346</v>
      </c>
      <c r="D140" s="183" t="s">
        <v>205</v>
      </c>
      <c r="E140" s="154" t="s">
        <v>209</v>
      </c>
      <c r="F140" s="135">
        <v>145</v>
      </c>
      <c r="G140" s="177" t="s">
        <v>208</v>
      </c>
      <c r="H140" s="133" t="s">
        <v>347</v>
      </c>
      <c r="I140" s="156" t="s">
        <v>204</v>
      </c>
      <c r="J140" s="160" t="s">
        <v>212</v>
      </c>
      <c r="K140" s="161" t="s">
        <v>203</v>
      </c>
      <c r="L140" s="133" t="s">
        <v>348</v>
      </c>
      <c r="M140" s="174">
        <v>5000000</v>
      </c>
      <c r="N140" s="174">
        <v>5000000</v>
      </c>
      <c r="O140" s="174">
        <v>5000000</v>
      </c>
      <c r="P140" s="174">
        <v>5000000</v>
      </c>
      <c r="Q140" s="174">
        <v>5000000</v>
      </c>
      <c r="R140" s="174">
        <v>5000000</v>
      </c>
      <c r="S140" s="174">
        <v>5000000</v>
      </c>
      <c r="T140" s="174">
        <v>5000000</v>
      </c>
      <c r="U140" s="174">
        <v>5000000</v>
      </c>
      <c r="V140" s="174">
        <v>5000000</v>
      </c>
      <c r="W140" s="174">
        <v>5000000</v>
      </c>
      <c r="X140" s="174">
        <v>5000000</v>
      </c>
      <c r="Y140" s="204">
        <f t="shared" si="40"/>
        <v>60000000</v>
      </c>
      <c r="Z140" s="208">
        <v>0</v>
      </c>
      <c r="AA140" s="205">
        <f t="shared" si="41"/>
        <v>60000000</v>
      </c>
      <c r="AB140" s="5"/>
    </row>
    <row r="141" spans="1:28" ht="21" customHeight="1" x14ac:dyDescent="0.25">
      <c r="A141" s="134">
        <v>77</v>
      </c>
      <c r="B141" s="188">
        <v>0</v>
      </c>
      <c r="C141" s="172" t="s">
        <v>342</v>
      </c>
      <c r="D141" s="183" t="s">
        <v>206</v>
      </c>
      <c r="E141" s="154" t="s">
        <v>209</v>
      </c>
      <c r="F141" s="135">
        <v>145</v>
      </c>
      <c r="G141" s="177" t="s">
        <v>208</v>
      </c>
      <c r="H141" s="133" t="s">
        <v>341</v>
      </c>
      <c r="I141" s="156" t="s">
        <v>204</v>
      </c>
      <c r="J141" s="160" t="s">
        <v>212</v>
      </c>
      <c r="K141" s="161" t="s">
        <v>203</v>
      </c>
      <c r="L141" s="133" t="s">
        <v>271</v>
      </c>
      <c r="M141" s="174">
        <v>5000000</v>
      </c>
      <c r="N141" s="174">
        <v>5000000</v>
      </c>
      <c r="O141" s="174">
        <v>5000000</v>
      </c>
      <c r="P141" s="174">
        <v>5000000</v>
      </c>
      <c r="Q141" s="174">
        <v>5000000</v>
      </c>
      <c r="R141" s="174">
        <v>5000000</v>
      </c>
      <c r="S141" s="174">
        <v>0</v>
      </c>
      <c r="T141" s="174">
        <v>0</v>
      </c>
      <c r="U141" s="174">
        <v>0</v>
      </c>
      <c r="V141" s="174">
        <v>0</v>
      </c>
      <c r="W141" s="174">
        <v>0</v>
      </c>
      <c r="X141" s="174">
        <v>0</v>
      </c>
      <c r="Y141" s="204">
        <f t="shared" si="40"/>
        <v>30000000</v>
      </c>
      <c r="Z141" s="208">
        <v>0</v>
      </c>
      <c r="AA141" s="205">
        <f t="shared" si="41"/>
        <v>30000000</v>
      </c>
      <c r="AB141" s="5"/>
    </row>
    <row r="142" spans="1:28" ht="21" customHeight="1" x14ac:dyDescent="0.25">
      <c r="A142" s="158">
        <v>78</v>
      </c>
      <c r="B142" s="188">
        <v>0</v>
      </c>
      <c r="C142" s="157">
        <v>4068493</v>
      </c>
      <c r="D142" s="146" t="s">
        <v>240</v>
      </c>
      <c r="E142" s="154" t="s">
        <v>209</v>
      </c>
      <c r="F142" s="162">
        <v>145</v>
      </c>
      <c r="G142" s="177" t="s">
        <v>208</v>
      </c>
      <c r="H142" s="136" t="s">
        <v>302</v>
      </c>
      <c r="I142" s="163" t="s">
        <v>204</v>
      </c>
      <c r="J142" s="160" t="s">
        <v>212</v>
      </c>
      <c r="K142" s="164" t="s">
        <v>203</v>
      </c>
      <c r="L142" s="136" t="s">
        <v>343</v>
      </c>
      <c r="M142" s="207">
        <v>0</v>
      </c>
      <c r="N142" s="207">
        <v>0</v>
      </c>
      <c r="O142" s="207">
        <v>0</v>
      </c>
      <c r="P142" s="207">
        <v>0</v>
      </c>
      <c r="Q142" s="207">
        <v>0</v>
      </c>
      <c r="R142" s="207">
        <v>0</v>
      </c>
      <c r="S142" s="207">
        <v>0</v>
      </c>
      <c r="T142" s="207">
        <v>10000000</v>
      </c>
      <c r="U142" s="207">
        <v>5000000</v>
      </c>
      <c r="V142" s="207">
        <v>6000000</v>
      </c>
      <c r="W142" s="207">
        <v>0</v>
      </c>
      <c r="X142" s="207">
        <v>0</v>
      </c>
      <c r="Y142" s="204">
        <f t="shared" si="40"/>
        <v>21000000</v>
      </c>
      <c r="Z142" s="208">
        <v>0</v>
      </c>
      <c r="AA142" s="205">
        <f>SUM(M142:Z142)</f>
        <v>42000000</v>
      </c>
      <c r="AB142" s="5"/>
    </row>
    <row r="143" spans="1:28" ht="21" customHeight="1" x14ac:dyDescent="0.25">
      <c r="A143" s="255">
        <v>79</v>
      </c>
      <c r="B143" s="255">
        <v>0</v>
      </c>
      <c r="C143" s="284">
        <v>1480423</v>
      </c>
      <c r="D143" s="287" t="s">
        <v>207</v>
      </c>
      <c r="E143" s="271" t="s">
        <v>209</v>
      </c>
      <c r="F143" s="162">
        <v>260</v>
      </c>
      <c r="G143" s="179" t="s">
        <v>210</v>
      </c>
      <c r="H143" s="273" t="s">
        <v>284</v>
      </c>
      <c r="I143" s="291" t="s">
        <v>204</v>
      </c>
      <c r="J143" s="273" t="s">
        <v>212</v>
      </c>
      <c r="K143" s="292" t="s">
        <v>203</v>
      </c>
      <c r="L143" s="273" t="s">
        <v>272</v>
      </c>
      <c r="M143" s="207">
        <v>5000000</v>
      </c>
      <c r="N143" s="207">
        <v>5000000</v>
      </c>
      <c r="O143" s="207">
        <v>5000000</v>
      </c>
      <c r="P143" s="207">
        <v>5000000</v>
      </c>
      <c r="Q143" s="207">
        <v>5000000</v>
      </c>
      <c r="R143" s="207">
        <v>5000000</v>
      </c>
      <c r="S143" s="207">
        <v>5000000</v>
      </c>
      <c r="T143" s="207">
        <v>5000000</v>
      </c>
      <c r="U143" s="207">
        <v>5000000</v>
      </c>
      <c r="V143" s="207">
        <v>5000000</v>
      </c>
      <c r="W143" s="207">
        <v>5000000</v>
      </c>
      <c r="X143" s="207">
        <v>5000000</v>
      </c>
      <c r="Y143" s="212">
        <f t="shared" si="40"/>
        <v>60000000</v>
      </c>
      <c r="Z143" s="261">
        <v>0</v>
      </c>
      <c r="AA143" s="269">
        <f t="shared" si="41"/>
        <v>60000000</v>
      </c>
      <c r="AB143" s="5"/>
    </row>
    <row r="144" spans="1:28" ht="21" customHeight="1" x14ac:dyDescent="0.25">
      <c r="A144" s="256"/>
      <c r="B144" s="256"/>
      <c r="C144" s="285"/>
      <c r="D144" s="288"/>
      <c r="E144" s="272"/>
      <c r="F144" s="144">
        <v>239</v>
      </c>
      <c r="G144" s="177" t="s">
        <v>359</v>
      </c>
      <c r="H144" s="274"/>
      <c r="I144" s="274"/>
      <c r="J144" s="274"/>
      <c r="K144" s="276"/>
      <c r="L144" s="274"/>
      <c r="M144" s="174">
        <v>0</v>
      </c>
      <c r="N144" s="174">
        <v>0</v>
      </c>
      <c r="O144" s="174">
        <v>0</v>
      </c>
      <c r="P144" s="174">
        <v>0</v>
      </c>
      <c r="Q144" s="174">
        <v>0</v>
      </c>
      <c r="R144" s="174">
        <v>0</v>
      </c>
      <c r="S144" s="174">
        <v>0</v>
      </c>
      <c r="T144" s="174">
        <v>300000</v>
      </c>
      <c r="U144" s="174">
        <v>0</v>
      </c>
      <c r="V144" s="174">
        <v>0</v>
      </c>
      <c r="W144" s="174">
        <v>0</v>
      </c>
      <c r="X144" s="174">
        <v>0</v>
      </c>
      <c r="Y144" s="213">
        <f t="shared" si="40"/>
        <v>300000</v>
      </c>
      <c r="Z144" s="263"/>
      <c r="AA144" s="270"/>
      <c r="AB144" s="5"/>
    </row>
    <row r="145" spans="1:28" ht="15.75" thickBot="1" x14ac:dyDescent="0.3">
      <c r="A145" s="304"/>
      <c r="B145" s="305"/>
      <c r="C145" s="305"/>
      <c r="D145" s="305"/>
      <c r="E145" s="305"/>
      <c r="F145" s="305"/>
      <c r="G145" s="305"/>
      <c r="H145" s="305"/>
      <c r="I145" s="305"/>
      <c r="J145" s="305"/>
      <c r="K145" s="305"/>
      <c r="L145" s="306"/>
      <c r="M145" s="214">
        <f t="shared" ref="M145:X145" si="42">SUM(M4:M144)</f>
        <v>186582496</v>
      </c>
      <c r="N145" s="214">
        <f t="shared" si="42"/>
        <v>190791834</v>
      </c>
      <c r="O145" s="214">
        <f t="shared" si="42"/>
        <v>189276682</v>
      </c>
      <c r="P145" s="214">
        <f t="shared" si="42"/>
        <v>195851318</v>
      </c>
      <c r="Q145" s="214">
        <f t="shared" si="42"/>
        <v>190447540</v>
      </c>
      <c r="R145" s="214">
        <f t="shared" si="42"/>
        <v>199606084</v>
      </c>
      <c r="S145" s="214">
        <f t="shared" si="42"/>
        <v>193300062</v>
      </c>
      <c r="T145" s="214">
        <f t="shared" si="42"/>
        <v>205246913</v>
      </c>
      <c r="U145" s="147">
        <f t="shared" si="42"/>
        <v>198036603</v>
      </c>
      <c r="V145" s="147">
        <f t="shared" si="42"/>
        <v>195785500</v>
      </c>
      <c r="W145" s="147">
        <f t="shared" si="42"/>
        <v>185755300</v>
      </c>
      <c r="X145" s="147">
        <f t="shared" si="42"/>
        <v>185450000</v>
      </c>
      <c r="Y145" s="148">
        <f>SUM(Y4:Y143)</f>
        <v>2315830332</v>
      </c>
      <c r="Z145" s="148">
        <f>SUM(Z4:Z143)</f>
        <v>171661250</v>
      </c>
      <c r="AA145" s="148">
        <f>SUM(AA4:AA143)</f>
        <v>2441296250.0000005</v>
      </c>
      <c r="AB145" s="5"/>
    </row>
    <row r="146" spans="1:28" ht="16.5" x14ac:dyDescent="0.3">
      <c r="A146" s="6"/>
      <c r="B146" s="6"/>
      <c r="C146" s="122"/>
      <c r="D146" s="149"/>
      <c r="E146" s="149"/>
      <c r="F146" s="8"/>
      <c r="G146" s="150"/>
      <c r="H146" s="150"/>
      <c r="I146" s="150"/>
      <c r="J146" s="150"/>
      <c r="K146" s="150"/>
      <c r="L146" s="150"/>
      <c r="M146" s="260"/>
      <c r="N146" s="260"/>
      <c r="O146" s="260"/>
      <c r="P146" s="260"/>
      <c r="Q146" s="260"/>
      <c r="R146" s="260"/>
      <c r="S146" s="260"/>
      <c r="T146" s="260"/>
      <c r="U146" s="120"/>
      <c r="V146" s="120"/>
      <c r="W146" s="121"/>
      <c r="X146" s="120"/>
      <c r="Y146" s="12"/>
      <c r="Z146" s="12"/>
      <c r="AA146" s="12"/>
      <c r="AB146" s="5"/>
    </row>
    <row r="147" spans="1:28" ht="16.5" x14ac:dyDescent="0.3">
      <c r="A147" s="6"/>
      <c r="B147" s="6"/>
      <c r="C147" s="123"/>
      <c r="D147" s="8"/>
      <c r="E147" s="8"/>
      <c r="F147" s="1"/>
      <c r="G147" s="116"/>
      <c r="H147" s="116"/>
      <c r="I147" s="116"/>
      <c r="J147" s="116"/>
      <c r="K147" s="116"/>
      <c r="L147" s="116"/>
      <c r="M147" s="260"/>
      <c r="N147" s="260"/>
      <c r="O147" s="260"/>
      <c r="P147" s="260"/>
      <c r="Q147" s="260"/>
      <c r="R147" s="260"/>
      <c r="S147" s="260"/>
      <c r="T147" s="260"/>
      <c r="U147" s="120"/>
      <c r="V147" s="120"/>
      <c r="W147" s="121"/>
      <c r="X147" s="120"/>
      <c r="Y147" s="12"/>
      <c r="Z147" s="12"/>
      <c r="AA147" s="12"/>
    </row>
    <row r="148" spans="1:28" ht="12.75" customHeight="1" x14ac:dyDescent="0.2">
      <c r="D148" s="1"/>
      <c r="E148" s="1"/>
      <c r="F148" s="1"/>
      <c r="G148" s="117"/>
      <c r="H148" s="117"/>
      <c r="I148" s="117"/>
      <c r="J148" s="117"/>
      <c r="K148" s="117"/>
      <c r="L148" s="117"/>
      <c r="M148" s="260"/>
      <c r="N148" s="260"/>
      <c r="O148" s="260"/>
      <c r="P148" s="260"/>
      <c r="Q148" s="260"/>
      <c r="R148" s="260"/>
      <c r="S148" s="260"/>
      <c r="T148" s="260"/>
    </row>
    <row r="149" spans="1:28" ht="12.75" customHeight="1" x14ac:dyDescent="0.2">
      <c r="D149" s="1"/>
      <c r="E149" s="1"/>
      <c r="F149" s="1"/>
      <c r="G149" s="117"/>
      <c r="H149" s="117"/>
      <c r="I149" s="117"/>
      <c r="J149" s="117"/>
      <c r="K149" s="117"/>
      <c r="L149" s="117"/>
      <c r="M149" s="260"/>
      <c r="N149" s="260"/>
      <c r="O149" s="260"/>
      <c r="P149" s="260"/>
      <c r="Q149" s="260"/>
      <c r="R149" s="260"/>
      <c r="S149" s="260"/>
      <c r="T149" s="260"/>
    </row>
    <row r="150" spans="1:28" ht="12.75" customHeight="1" x14ac:dyDescent="0.2">
      <c r="D150" s="1"/>
      <c r="E150" s="1"/>
      <c r="F150" s="1"/>
      <c r="G150" s="117"/>
      <c r="H150" s="117"/>
      <c r="I150" s="117"/>
      <c r="J150" s="117"/>
      <c r="K150" s="117"/>
      <c r="L150" s="117"/>
      <c r="M150" s="260"/>
      <c r="N150" s="260"/>
      <c r="O150" s="260"/>
      <c r="P150" s="260"/>
      <c r="Q150" s="260"/>
      <c r="R150" s="260"/>
      <c r="S150" s="260"/>
      <c r="T150" s="260"/>
    </row>
    <row r="151" spans="1:28" ht="12.75" customHeight="1" x14ac:dyDescent="0.2">
      <c r="G151" s="117"/>
      <c r="H151" s="117"/>
      <c r="I151" s="117"/>
      <c r="J151" s="117"/>
      <c r="K151" s="117"/>
      <c r="L151" s="117"/>
      <c r="M151" s="260"/>
      <c r="N151" s="260"/>
      <c r="O151" s="260"/>
      <c r="P151" s="260"/>
      <c r="Q151" s="260"/>
      <c r="R151" s="260"/>
      <c r="S151" s="260"/>
      <c r="T151" s="260"/>
    </row>
    <row r="152" spans="1:28" ht="12.75" customHeight="1" x14ac:dyDescent="0.2">
      <c r="G152" s="118"/>
      <c r="H152" s="118"/>
      <c r="I152" s="118"/>
      <c r="J152" s="118"/>
      <c r="K152" s="118"/>
      <c r="L152" s="118"/>
      <c r="M152" s="260"/>
      <c r="N152" s="260"/>
      <c r="O152" s="260"/>
      <c r="P152" s="260"/>
      <c r="Q152" s="260"/>
      <c r="R152" s="260"/>
      <c r="S152" s="260"/>
      <c r="T152" s="260"/>
    </row>
    <row r="153" spans="1:28" ht="12.75" customHeight="1" x14ac:dyDescent="0.2">
      <c r="M153" s="260"/>
      <c r="N153" s="260"/>
      <c r="O153" s="260"/>
      <c r="P153" s="260"/>
      <c r="Q153" s="260"/>
      <c r="R153" s="260"/>
      <c r="S153" s="260"/>
      <c r="T153" s="260"/>
    </row>
  </sheetData>
  <mergeCells count="545">
    <mergeCell ref="Z74:Z75"/>
    <mergeCell ref="AA74:AA75"/>
    <mergeCell ref="Z72:Z73"/>
    <mergeCell ref="AA72:AA73"/>
    <mergeCell ref="Z47:Z48"/>
    <mergeCell ref="AA47:AA48"/>
    <mergeCell ref="Z49:Z50"/>
    <mergeCell ref="AA49:AA50"/>
    <mergeCell ref="Z57:Z58"/>
    <mergeCell ref="AA57:AA58"/>
    <mergeCell ref="Z51:Z53"/>
    <mergeCell ref="AA51:AA53"/>
    <mergeCell ref="A74:A75"/>
    <mergeCell ref="B74:B75"/>
    <mergeCell ref="C74:C75"/>
    <mergeCell ref="D74:D75"/>
    <mergeCell ref="H74:H75"/>
    <mergeCell ref="I74:I75"/>
    <mergeCell ref="J74:J75"/>
    <mergeCell ref="K74:K75"/>
    <mergeCell ref="L74:L75"/>
    <mergeCell ref="E74:E75"/>
    <mergeCell ref="A72:A73"/>
    <mergeCell ref="B72:B73"/>
    <mergeCell ref="C72:C73"/>
    <mergeCell ref="D72:D73"/>
    <mergeCell ref="E72:E73"/>
    <mergeCell ref="H72:H73"/>
    <mergeCell ref="I72:I73"/>
    <mergeCell ref="J72:J73"/>
    <mergeCell ref="K72:K73"/>
    <mergeCell ref="A57:A58"/>
    <mergeCell ref="B57:B58"/>
    <mergeCell ref="C57:C58"/>
    <mergeCell ref="D57:D58"/>
    <mergeCell ref="E57:E58"/>
    <mergeCell ref="H57:H58"/>
    <mergeCell ref="I57:I58"/>
    <mergeCell ref="J57:J58"/>
    <mergeCell ref="K57:K58"/>
    <mergeCell ref="A47:A48"/>
    <mergeCell ref="B47:B48"/>
    <mergeCell ref="C47:C48"/>
    <mergeCell ref="D47:D48"/>
    <mergeCell ref="E47:E48"/>
    <mergeCell ref="H47:H48"/>
    <mergeCell ref="I47:I48"/>
    <mergeCell ref="J47:J48"/>
    <mergeCell ref="K47:K48"/>
    <mergeCell ref="A49:A50"/>
    <mergeCell ref="B49:B50"/>
    <mergeCell ref="C49:C50"/>
    <mergeCell ref="D49:D50"/>
    <mergeCell ref="E49:E50"/>
    <mergeCell ref="H49:H50"/>
    <mergeCell ref="I49:I50"/>
    <mergeCell ref="J49:J50"/>
    <mergeCell ref="K49:K50"/>
    <mergeCell ref="A1:AA1"/>
    <mergeCell ref="A2:AA2"/>
    <mergeCell ref="Z99:Z101"/>
    <mergeCell ref="AA99:AA101"/>
    <mergeCell ref="Z94:Z95"/>
    <mergeCell ref="AA94:AA95"/>
    <mergeCell ref="L143:L144"/>
    <mergeCell ref="Z143:Z144"/>
    <mergeCell ref="AA143:AA144"/>
    <mergeCell ref="Z126:Z127"/>
    <mergeCell ref="AA126:AA127"/>
    <mergeCell ref="Z109:Z110"/>
    <mergeCell ref="AA109:AA110"/>
    <mergeCell ref="A111:A112"/>
    <mergeCell ref="B111:B112"/>
    <mergeCell ref="C111:C112"/>
    <mergeCell ref="D111:D112"/>
    <mergeCell ref="E111:E112"/>
    <mergeCell ref="H111:H112"/>
    <mergeCell ref="I111:I112"/>
    <mergeCell ref="J111:J112"/>
    <mergeCell ref="K111:K112"/>
    <mergeCell ref="L111:L112"/>
    <mergeCell ref="Z111:Z112"/>
    <mergeCell ref="AA54:AA56"/>
    <mergeCell ref="AA111:AA112"/>
    <mergeCell ref="Z116:Z117"/>
    <mergeCell ref="AA116:AA117"/>
    <mergeCell ref="Z118:Z119"/>
    <mergeCell ref="AA118:AA119"/>
    <mergeCell ref="A126:A127"/>
    <mergeCell ref="A143:A144"/>
    <mergeCell ref="B143:B144"/>
    <mergeCell ref="C143:C144"/>
    <mergeCell ref="D143:D144"/>
    <mergeCell ref="E143:E144"/>
    <mergeCell ref="H143:H144"/>
    <mergeCell ref="I143:I144"/>
    <mergeCell ref="J143:J144"/>
    <mergeCell ref="K143:K144"/>
    <mergeCell ref="I126:I127"/>
    <mergeCell ref="K126:K127"/>
    <mergeCell ref="L126:L127"/>
    <mergeCell ref="J126:J127"/>
    <mergeCell ref="B126:B127"/>
    <mergeCell ref="C126:C127"/>
    <mergeCell ref="D126:D127"/>
    <mergeCell ref="E126:E127"/>
    <mergeCell ref="AA79:AA80"/>
    <mergeCell ref="A79:A80"/>
    <mergeCell ref="B79:B80"/>
    <mergeCell ref="A44:A46"/>
    <mergeCell ref="B44:B46"/>
    <mergeCell ref="C44:C46"/>
    <mergeCell ref="D44:D46"/>
    <mergeCell ref="E44:E46"/>
    <mergeCell ref="I44:I46"/>
    <mergeCell ref="J44:J46"/>
    <mergeCell ref="E66:E68"/>
    <mergeCell ref="B54:B56"/>
    <mergeCell ref="C54:C56"/>
    <mergeCell ref="D54:D56"/>
    <mergeCell ref="E54:E56"/>
    <mergeCell ref="B59:B62"/>
    <mergeCell ref="C59:C62"/>
    <mergeCell ref="D59:D62"/>
    <mergeCell ref="E59:E62"/>
    <mergeCell ref="AA44:AA46"/>
    <mergeCell ref="A63:A65"/>
    <mergeCell ref="B63:B65"/>
    <mergeCell ref="C63:C65"/>
    <mergeCell ref="D63:D65"/>
    <mergeCell ref="C79:C80"/>
    <mergeCell ref="D79:D80"/>
    <mergeCell ref="E79:E80"/>
    <mergeCell ref="H79:H80"/>
    <mergeCell ref="I79:I80"/>
    <mergeCell ref="J79:J80"/>
    <mergeCell ref="K79:K80"/>
    <mergeCell ref="L79:L80"/>
    <mergeCell ref="Z79:Z80"/>
    <mergeCell ref="Z69:Z71"/>
    <mergeCell ref="AA69:AA71"/>
    <mergeCell ref="Z41:Z43"/>
    <mergeCell ref="AA41:AA43"/>
    <mergeCell ref="Z38:Z40"/>
    <mergeCell ref="AA38:AA40"/>
    <mergeCell ref="A41:A43"/>
    <mergeCell ref="A51:A53"/>
    <mergeCell ref="A54:A56"/>
    <mergeCell ref="H66:H68"/>
    <mergeCell ref="I66:I68"/>
    <mergeCell ref="J66:J68"/>
    <mergeCell ref="K66:K68"/>
    <mergeCell ref="L66:L68"/>
    <mergeCell ref="AA66:AA68"/>
    <mergeCell ref="E63:E65"/>
    <mergeCell ref="I63:I65"/>
    <mergeCell ref="J63:J65"/>
    <mergeCell ref="K63:K65"/>
    <mergeCell ref="L63:L65"/>
    <mergeCell ref="Z63:Z65"/>
    <mergeCell ref="AA63:AA65"/>
    <mergeCell ref="Z59:Z62"/>
    <mergeCell ref="AA59:AA62"/>
    <mergeCell ref="A69:A71"/>
    <mergeCell ref="B69:B71"/>
    <mergeCell ref="C69:C71"/>
    <mergeCell ref="D69:D71"/>
    <mergeCell ref="E69:E71"/>
    <mergeCell ref="I69:I71"/>
    <mergeCell ref="J69:J71"/>
    <mergeCell ref="K69:K71"/>
    <mergeCell ref="L69:L71"/>
    <mergeCell ref="Z121:Z122"/>
    <mergeCell ref="AA121:AA122"/>
    <mergeCell ref="A107:A108"/>
    <mergeCell ref="B107:B108"/>
    <mergeCell ref="C107:C108"/>
    <mergeCell ref="D107:D108"/>
    <mergeCell ref="E107:E108"/>
    <mergeCell ref="H107:H108"/>
    <mergeCell ref="I107:I108"/>
    <mergeCell ref="J107:J108"/>
    <mergeCell ref="K107:K108"/>
    <mergeCell ref="L107:L108"/>
    <mergeCell ref="Z107:Z108"/>
    <mergeCell ref="AA107:AA108"/>
    <mergeCell ref="D116:D117"/>
    <mergeCell ref="E116:E117"/>
    <mergeCell ref="H116:H117"/>
    <mergeCell ref="L121:L122"/>
    <mergeCell ref="E121:E122"/>
    <mergeCell ref="I35:I37"/>
    <mergeCell ref="J35:J37"/>
    <mergeCell ref="K35:K37"/>
    <mergeCell ref="L35:L37"/>
    <mergeCell ref="J84:J86"/>
    <mergeCell ref="K84:K86"/>
    <mergeCell ref="I54:I56"/>
    <mergeCell ref="J54:J56"/>
    <mergeCell ref="I59:I62"/>
    <mergeCell ref="J59:J62"/>
    <mergeCell ref="L49:L50"/>
    <mergeCell ref="L47:L48"/>
    <mergeCell ref="L57:L58"/>
    <mergeCell ref="L72:L73"/>
    <mergeCell ref="Z32:Z34"/>
    <mergeCell ref="Z66:Z68"/>
    <mergeCell ref="K44:K46"/>
    <mergeCell ref="L44:L46"/>
    <mergeCell ref="Z44:Z46"/>
    <mergeCell ref="AA28:AA29"/>
    <mergeCell ref="AA30:AA31"/>
    <mergeCell ref="L26:L27"/>
    <mergeCell ref="L28:L29"/>
    <mergeCell ref="L30:L31"/>
    <mergeCell ref="Y26:Y27"/>
    <mergeCell ref="Y28:Y29"/>
    <mergeCell ref="Y30:Y31"/>
    <mergeCell ref="Z26:Z27"/>
    <mergeCell ref="Z28:Z29"/>
    <mergeCell ref="Z30:Z31"/>
    <mergeCell ref="K54:K56"/>
    <mergeCell ref="L54:L56"/>
    <mergeCell ref="K59:K62"/>
    <mergeCell ref="L59:L62"/>
    <mergeCell ref="K38:K40"/>
    <mergeCell ref="L38:L40"/>
    <mergeCell ref="AA32:AA34"/>
    <mergeCell ref="Z54:Z56"/>
    <mergeCell ref="Z14:Z15"/>
    <mergeCell ref="L12:L13"/>
    <mergeCell ref="L14:L15"/>
    <mergeCell ref="L16:L17"/>
    <mergeCell ref="L20:L21"/>
    <mergeCell ref="L18:L19"/>
    <mergeCell ref="AA16:AA17"/>
    <mergeCell ref="Z16:Z17"/>
    <mergeCell ref="AA18:AA19"/>
    <mergeCell ref="Z18:Z19"/>
    <mergeCell ref="AA20:AA21"/>
    <mergeCell ref="Y20:Y21"/>
    <mergeCell ref="H14:H15"/>
    <mergeCell ref="H16:H17"/>
    <mergeCell ref="H20:H21"/>
    <mergeCell ref="H22:H23"/>
    <mergeCell ref="H24:H25"/>
    <mergeCell ref="H26:H27"/>
    <mergeCell ref="K24:K25"/>
    <mergeCell ref="K26:K27"/>
    <mergeCell ref="K28:K29"/>
    <mergeCell ref="J14:J15"/>
    <mergeCell ref="J16:J17"/>
    <mergeCell ref="J20:J21"/>
    <mergeCell ref="J18:J19"/>
    <mergeCell ref="K18:K19"/>
    <mergeCell ref="J26:J27"/>
    <mergeCell ref="J28:J29"/>
    <mergeCell ref="K22:K23"/>
    <mergeCell ref="I16:I17"/>
    <mergeCell ref="I20:I21"/>
    <mergeCell ref="I22:I23"/>
    <mergeCell ref="I24:I25"/>
    <mergeCell ref="I26:I27"/>
    <mergeCell ref="I28:I29"/>
    <mergeCell ref="A145:L145"/>
    <mergeCell ref="A24:A25"/>
    <mergeCell ref="B24:B25"/>
    <mergeCell ref="C24:C25"/>
    <mergeCell ref="D24:D25"/>
    <mergeCell ref="D30:D31"/>
    <mergeCell ref="C30:C31"/>
    <mergeCell ref="B30:B31"/>
    <mergeCell ref="A30:A31"/>
    <mergeCell ref="H30:H31"/>
    <mergeCell ref="I30:I31"/>
    <mergeCell ref="K30:K31"/>
    <mergeCell ref="A22:A23"/>
    <mergeCell ref="B22:B23"/>
    <mergeCell ref="C22:C23"/>
    <mergeCell ref="D22:D23"/>
    <mergeCell ref="J30:J31"/>
    <mergeCell ref="I38:I40"/>
    <mergeCell ref="AA24:AA25"/>
    <mergeCell ref="Z24:Z25"/>
    <mergeCell ref="Y24:Y25"/>
    <mergeCell ref="E24:E25"/>
    <mergeCell ref="J24:J25"/>
    <mergeCell ref="L24:L25"/>
    <mergeCell ref="B26:B27"/>
    <mergeCell ref="A26:A27"/>
    <mergeCell ref="A28:A29"/>
    <mergeCell ref="B28:B29"/>
    <mergeCell ref="H28:H29"/>
    <mergeCell ref="AA26:AA27"/>
    <mergeCell ref="C28:C29"/>
    <mergeCell ref="D28:D29"/>
    <mergeCell ref="D26:D27"/>
    <mergeCell ref="C26:C27"/>
    <mergeCell ref="E26:E27"/>
    <mergeCell ref="AA22:AA23"/>
    <mergeCell ref="Z22:Z23"/>
    <mergeCell ref="Y22:Y23"/>
    <mergeCell ref="D20:D21"/>
    <mergeCell ref="C20:C21"/>
    <mergeCell ref="B20:B21"/>
    <mergeCell ref="A20:A21"/>
    <mergeCell ref="Z20:Z21"/>
    <mergeCell ref="J22:J23"/>
    <mergeCell ref="L22:L23"/>
    <mergeCell ref="E20:E21"/>
    <mergeCell ref="E22:E23"/>
    <mergeCell ref="K20:K21"/>
    <mergeCell ref="A4:A6"/>
    <mergeCell ref="B4:B6"/>
    <mergeCell ref="C4:C6"/>
    <mergeCell ref="E4:E6"/>
    <mergeCell ref="K7:K8"/>
    <mergeCell ref="L4:L6"/>
    <mergeCell ref="K4:K6"/>
    <mergeCell ref="I4:I6"/>
    <mergeCell ref="J4:J6"/>
    <mergeCell ref="H7:H8"/>
    <mergeCell ref="D4:D6"/>
    <mergeCell ref="A7:A8"/>
    <mergeCell ref="B7:B8"/>
    <mergeCell ref="C7:C8"/>
    <mergeCell ref="D7:D8"/>
    <mergeCell ref="AA7:AA8"/>
    <mergeCell ref="Z7:Z8"/>
    <mergeCell ref="AA12:AA13"/>
    <mergeCell ref="AA14:AA15"/>
    <mergeCell ref="Z12:Z13"/>
    <mergeCell ref="E12:E13"/>
    <mergeCell ref="E14:E15"/>
    <mergeCell ref="Y9:Y10"/>
    <mergeCell ref="Y12:Y13"/>
    <mergeCell ref="Y14:Y15"/>
    <mergeCell ref="E9:E11"/>
    <mergeCell ref="K12:K13"/>
    <mergeCell ref="K14:K15"/>
    <mergeCell ref="Y7:Y8"/>
    <mergeCell ref="E7:E8"/>
    <mergeCell ref="J7:J8"/>
    <mergeCell ref="L7:L8"/>
    <mergeCell ref="I7:I8"/>
    <mergeCell ref="I12:I13"/>
    <mergeCell ref="I14:I15"/>
    <mergeCell ref="A9:A11"/>
    <mergeCell ref="B9:B11"/>
    <mergeCell ref="C9:C11"/>
    <mergeCell ref="D9:D11"/>
    <mergeCell ref="K9:K11"/>
    <mergeCell ref="D12:D13"/>
    <mergeCell ref="A12:A13"/>
    <mergeCell ref="B12:B13"/>
    <mergeCell ref="C12:C13"/>
    <mergeCell ref="I9:I11"/>
    <mergeCell ref="J9:J11"/>
    <mergeCell ref="H12:H13"/>
    <mergeCell ref="J12:J13"/>
    <mergeCell ref="D14:D15"/>
    <mergeCell ref="C14:C15"/>
    <mergeCell ref="B14:B15"/>
    <mergeCell ref="A14:A15"/>
    <mergeCell ref="A38:A40"/>
    <mergeCell ref="B38:B40"/>
    <mergeCell ref="C38:C40"/>
    <mergeCell ref="D38:D40"/>
    <mergeCell ref="E38:E40"/>
    <mergeCell ref="A16:A17"/>
    <mergeCell ref="B16:B17"/>
    <mergeCell ref="C16:C17"/>
    <mergeCell ref="D16:D17"/>
    <mergeCell ref="E28:E29"/>
    <mergeCell ref="E30:E31"/>
    <mergeCell ref="A35:A37"/>
    <mergeCell ref="B35:B37"/>
    <mergeCell ref="C35:C37"/>
    <mergeCell ref="D35:D37"/>
    <mergeCell ref="E35:E37"/>
    <mergeCell ref="A18:A19"/>
    <mergeCell ref="B18:B19"/>
    <mergeCell ref="C18:C19"/>
    <mergeCell ref="D18:D19"/>
    <mergeCell ref="A99:A101"/>
    <mergeCell ref="J118:J119"/>
    <mergeCell ref="K118:K119"/>
    <mergeCell ref="L118:L119"/>
    <mergeCell ref="A109:A110"/>
    <mergeCell ref="B109:B110"/>
    <mergeCell ref="C109:C110"/>
    <mergeCell ref="D109:D110"/>
    <mergeCell ref="E109:E110"/>
    <mergeCell ref="H109:H110"/>
    <mergeCell ref="I109:I110"/>
    <mergeCell ref="J109:J110"/>
    <mergeCell ref="K109:K110"/>
    <mergeCell ref="L109:L110"/>
    <mergeCell ref="L99:L101"/>
    <mergeCell ref="I116:I117"/>
    <mergeCell ref="J116:J117"/>
    <mergeCell ref="K116:K117"/>
    <mergeCell ref="L116:L117"/>
    <mergeCell ref="D104:D106"/>
    <mergeCell ref="E104:E106"/>
    <mergeCell ref="H104:H106"/>
    <mergeCell ref="D102:D103"/>
    <mergeCell ref="E102:E103"/>
    <mergeCell ref="A81:A83"/>
    <mergeCell ref="B81:B83"/>
    <mergeCell ref="A118:A119"/>
    <mergeCell ref="B118:B119"/>
    <mergeCell ref="C118:C119"/>
    <mergeCell ref="D118:D119"/>
    <mergeCell ref="E118:E119"/>
    <mergeCell ref="H118:H119"/>
    <mergeCell ref="I118:I119"/>
    <mergeCell ref="C81:C83"/>
    <mergeCell ref="D81:D83"/>
    <mergeCell ref="E81:E83"/>
    <mergeCell ref="A84:A86"/>
    <mergeCell ref="B84:B86"/>
    <mergeCell ref="C84:C86"/>
    <mergeCell ref="D84:D86"/>
    <mergeCell ref="E84:E86"/>
    <mergeCell ref="A102:A103"/>
    <mergeCell ref="B102:B103"/>
    <mergeCell ref="C102:C103"/>
    <mergeCell ref="A94:A95"/>
    <mergeCell ref="A104:A106"/>
    <mergeCell ref="B104:B106"/>
    <mergeCell ref="C104:C106"/>
    <mergeCell ref="C99:C101"/>
    <mergeCell ref="D99:D101"/>
    <mergeCell ref="E99:E101"/>
    <mergeCell ref="H99:H101"/>
    <mergeCell ref="I99:I101"/>
    <mergeCell ref="J99:J101"/>
    <mergeCell ref="K99:K101"/>
    <mergeCell ref="H84:H86"/>
    <mergeCell ref="I84:I86"/>
    <mergeCell ref="C94:C95"/>
    <mergeCell ref="D94:D95"/>
    <mergeCell ref="E94:E95"/>
    <mergeCell ref="Z81:Z83"/>
    <mergeCell ref="AA81:AA83"/>
    <mergeCell ref="L104:L106"/>
    <mergeCell ref="I104:I106"/>
    <mergeCell ref="J104:J106"/>
    <mergeCell ref="K104:K106"/>
    <mergeCell ref="I102:I103"/>
    <mergeCell ref="J102:J103"/>
    <mergeCell ref="K102:K103"/>
    <mergeCell ref="L102:L103"/>
    <mergeCell ref="Z84:Z86"/>
    <mergeCell ref="J94:J95"/>
    <mergeCell ref="K94:K95"/>
    <mergeCell ref="L94:L95"/>
    <mergeCell ref="AA84:AA86"/>
    <mergeCell ref="I94:I95"/>
    <mergeCell ref="L84:L86"/>
    <mergeCell ref="Z102:Z103"/>
    <mergeCell ref="AA102:AA103"/>
    <mergeCell ref="Z104:Z106"/>
    <mergeCell ref="AA104:AA106"/>
    <mergeCell ref="B41:B43"/>
    <mergeCell ref="C41:C43"/>
    <mergeCell ref="D41:D43"/>
    <mergeCell ref="E41:E43"/>
    <mergeCell ref="I41:I43"/>
    <mergeCell ref="J41:J43"/>
    <mergeCell ref="K41:K43"/>
    <mergeCell ref="L41:L43"/>
    <mergeCell ref="B51:B53"/>
    <mergeCell ref="C51:C53"/>
    <mergeCell ref="D51:D53"/>
    <mergeCell ref="E51:E53"/>
    <mergeCell ref="I51:I53"/>
    <mergeCell ref="J51:J53"/>
    <mergeCell ref="K51:K53"/>
    <mergeCell ref="L51:L53"/>
    <mergeCell ref="B94:B95"/>
    <mergeCell ref="H121:H122"/>
    <mergeCell ref="I121:I122"/>
    <mergeCell ref="J121:J122"/>
    <mergeCell ref="K121:K122"/>
    <mergeCell ref="A66:A68"/>
    <mergeCell ref="B66:B68"/>
    <mergeCell ref="D66:D68"/>
    <mergeCell ref="D32:D34"/>
    <mergeCell ref="H94:H95"/>
    <mergeCell ref="H102:H103"/>
    <mergeCell ref="B99:B101"/>
    <mergeCell ref="A116:A117"/>
    <mergeCell ref="B116:B117"/>
    <mergeCell ref="C116:C117"/>
    <mergeCell ref="C66:C68"/>
    <mergeCell ref="A59:A62"/>
    <mergeCell ref="C32:C34"/>
    <mergeCell ref="B32:B34"/>
    <mergeCell ref="A32:A34"/>
    <mergeCell ref="D121:D122"/>
    <mergeCell ref="C121:C122"/>
    <mergeCell ref="B121:B122"/>
    <mergeCell ref="A121:A122"/>
    <mergeCell ref="Z4:Z6"/>
    <mergeCell ref="AA4:AA6"/>
    <mergeCell ref="Z9:Z11"/>
    <mergeCell ref="AA9:AA11"/>
    <mergeCell ref="Z35:Z37"/>
    <mergeCell ref="AA35:AA37"/>
    <mergeCell ref="E32:E34"/>
    <mergeCell ref="H32:H34"/>
    <mergeCell ref="I32:I34"/>
    <mergeCell ref="J32:J34"/>
    <mergeCell ref="K32:K34"/>
    <mergeCell ref="L32:L34"/>
    <mergeCell ref="H4:H6"/>
    <mergeCell ref="H9:H11"/>
    <mergeCell ref="H35:H37"/>
    <mergeCell ref="L9:L10"/>
    <mergeCell ref="E18:E19"/>
    <mergeCell ref="H18:H19"/>
    <mergeCell ref="I18:I19"/>
    <mergeCell ref="E16:E17"/>
    <mergeCell ref="Y16:Y17"/>
    <mergeCell ref="Y18:Y19"/>
    <mergeCell ref="K16:K17"/>
    <mergeCell ref="Y4:Y5"/>
    <mergeCell ref="H38:H40"/>
    <mergeCell ref="H41:H43"/>
    <mergeCell ref="H44:H46"/>
    <mergeCell ref="H51:H53"/>
    <mergeCell ref="H54:H56"/>
    <mergeCell ref="H59:H62"/>
    <mergeCell ref="H63:H65"/>
    <mergeCell ref="H69:H71"/>
    <mergeCell ref="M146:T153"/>
    <mergeCell ref="H81:H83"/>
    <mergeCell ref="I81:I83"/>
    <mergeCell ref="J81:J83"/>
    <mergeCell ref="K81:K83"/>
    <mergeCell ref="L81:L83"/>
    <mergeCell ref="J38:J40"/>
    <mergeCell ref="H126:H127"/>
  </mergeCells>
  <hyperlinks>
    <hyperlink ref="K4" r:id="rId1"/>
    <hyperlink ref="K7" r:id="rId2"/>
    <hyperlink ref="K9" r:id="rId3"/>
    <hyperlink ref="K12" r:id="rId4"/>
    <hyperlink ref="K14" r:id="rId5"/>
    <hyperlink ref="K16" r:id="rId6"/>
    <hyperlink ref="K18" r:id="rId7"/>
    <hyperlink ref="K20" r:id="rId8"/>
    <hyperlink ref="K22" r:id="rId9"/>
    <hyperlink ref="K24" r:id="rId10"/>
    <hyperlink ref="K26" r:id="rId11"/>
    <hyperlink ref="K28" r:id="rId12"/>
    <hyperlink ref="K30" r:id="rId13"/>
    <hyperlink ref="K32" r:id="rId14"/>
    <hyperlink ref="K143" r:id="rId15"/>
  </hyperlinks>
  <pageMargins left="0.70866141732283472" right="0.70866141732283472" top="0.74803149606299213" bottom="0.74803149606299213" header="0.31496062992125984" footer="0.31496062992125984"/>
  <pageSetup paperSize="5" scale="48" orientation="landscape"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total de asignaciones 7º 5189</vt:lpstr>
      <vt:lpstr>MUNICIPALIDAD</vt:lpstr>
      <vt:lpstr>'total de asignaciones 7º 5189'!Área_de_impresión</vt:lpstr>
      <vt:lpstr>'total de asignaciones 7º 5189'!Títulos_a_imprimir</vt:lpstr>
    </vt:vector>
  </TitlesOfParts>
  <Company>xxxxxxx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*********</dc:creator>
  <cp:lastModifiedBy>PRODESK</cp:lastModifiedBy>
  <cp:lastPrinted>2018-02-21T15:05:45Z</cp:lastPrinted>
  <dcterms:created xsi:type="dcterms:W3CDTF">2003-03-07T14:03:57Z</dcterms:created>
  <dcterms:modified xsi:type="dcterms:W3CDTF">2024-02-23T13:03:52Z</dcterms:modified>
</cp:coreProperties>
</file>