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0" windowWidth="20730" windowHeight="9630"/>
  </bookViews>
  <sheets>
    <sheet name="INVENTARIO " sheetId="8" r:id="rId1"/>
  </sheets>
  <calcPr calcId="124519"/>
</workbook>
</file>

<file path=xl/calcChain.xml><?xml version="1.0" encoding="utf-8"?>
<calcChain xmlns="http://schemas.openxmlformats.org/spreadsheetml/2006/main">
  <c r="P303" i="8"/>
  <c r="P108" l="1"/>
  <c r="P229" l="1"/>
  <c r="P240"/>
  <c r="O135"/>
  <c r="O109"/>
  <c r="O291" l="1"/>
  <c r="O38"/>
  <c r="O11"/>
  <c r="O26"/>
  <c r="O119" l="1"/>
  <c r="O305" s="1"/>
  <c r="P107"/>
  <c r="P290" l="1"/>
  <c r="R289"/>
  <c r="Q289"/>
  <c r="Q290" s="1"/>
  <c r="P289"/>
  <c r="P117"/>
  <c r="P304"/>
  <c r="P302"/>
  <c r="P301"/>
  <c r="P300"/>
  <c r="P299"/>
  <c r="P298"/>
  <c r="P297"/>
  <c r="P296"/>
  <c r="P295"/>
  <c r="P294"/>
  <c r="P293"/>
  <c r="P292"/>
  <c r="P287"/>
  <c r="P286"/>
  <c r="P285"/>
  <c r="P284"/>
  <c r="P283"/>
  <c r="P282"/>
  <c r="P281"/>
  <c r="P280"/>
  <c r="P279"/>
  <c r="P268"/>
  <c r="P267"/>
  <c r="P246"/>
  <c r="P245"/>
  <c r="P244"/>
  <c r="P243"/>
  <c r="P242"/>
  <c r="P241"/>
  <c r="P239"/>
  <c r="P238"/>
  <c r="P237"/>
  <c r="P236"/>
  <c r="P235"/>
  <c r="P234"/>
  <c r="P233"/>
  <c r="P232"/>
  <c r="P231"/>
  <c r="P230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24"/>
  <c r="P123"/>
  <c r="P122"/>
  <c r="P121"/>
  <c r="P120"/>
  <c r="P116"/>
  <c r="P115"/>
  <c r="P114"/>
  <c r="P113"/>
  <c r="P112"/>
  <c r="P111"/>
  <c r="P110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29"/>
  <c r="P28"/>
  <c r="P27"/>
  <c r="P24"/>
  <c r="P23"/>
  <c r="P22"/>
  <c r="P21"/>
  <c r="P20"/>
  <c r="P19"/>
  <c r="P18"/>
  <c r="P17"/>
  <c r="P16"/>
  <c r="P15"/>
  <c r="P14"/>
  <c r="P13"/>
  <c r="P12"/>
  <c r="P119" l="1"/>
  <c r="P291"/>
  <c r="P135"/>
  <c r="P26"/>
  <c r="P38"/>
  <c r="P11"/>
  <c r="P109"/>
  <c r="P305" l="1"/>
</calcChain>
</file>

<file path=xl/sharedStrings.xml><?xml version="1.0" encoding="utf-8"?>
<sst xmlns="http://schemas.openxmlformats.org/spreadsheetml/2006/main" count="972" uniqueCount="171">
  <si>
    <t>Camioneta Chevrolet S10 - Color Blanco - Chassis Nº</t>
  </si>
  <si>
    <t>2013</t>
  </si>
  <si>
    <t>2015</t>
  </si>
  <si>
    <t>Motocicleta Kento Dakar 200cc Equipado p/Patrulla de Tránsito - Modelo 2015</t>
  </si>
  <si>
    <t>Camioneta marca Mitsubushi L200 Triton 4x4 - Color Azul Chassis Nº Modelo 2015</t>
  </si>
  <si>
    <t>Impresora Matricial marca EPSON LX300 carro corto</t>
  </si>
  <si>
    <t>Lectores y gravadores de CD</t>
  </si>
  <si>
    <t>Impresora HP Laser Monofuncion</t>
  </si>
  <si>
    <t>Impresora Fotografica Euris</t>
  </si>
  <si>
    <t>Impresora HP Laser Multifuncion</t>
  </si>
  <si>
    <t>Notebook Accer</t>
  </si>
  <si>
    <t>Proyector de Imagen 2500 Volumenes</t>
  </si>
  <si>
    <t>Computadoras HD250 GB, 2GB/Monitor 17"/placa asus/</t>
  </si>
  <si>
    <t>Fotocopiadora marca Broother DCP - 8080DN c/escaner</t>
  </si>
  <si>
    <t>Computadora Personal (PC) de Escritorio Procesador de doble nucleo DDR2, disco curo de 500GB y 700 rpm, Memoria Ram de 4GB, Lector DVD y monitor LCD 19"</t>
  </si>
  <si>
    <t>Impresora Laser Velocidad de impresión en negro (normal A4) 18ppm</t>
  </si>
  <si>
    <t xml:space="preserve">Impresora Laser marca HP 1102W Velocidad de impresión en </t>
  </si>
  <si>
    <t>Equipo Informatico, Monitor color marca TATUNG,  Mouse, Teclado Kolke, CPU Satélite,Impresora Multifunción HP PSC1410</t>
  </si>
  <si>
    <t>Silla Giratoria Secretarial c/Poza Brazos Tapizado en Poliuretano-Negro</t>
  </si>
  <si>
    <t>2008</t>
  </si>
  <si>
    <t>Escritorio base de madera enchapado en formica color gris 3 Cajones</t>
  </si>
  <si>
    <t>2011</t>
  </si>
  <si>
    <t>Armario con Base de Madera con Estantes y dos puertas</t>
  </si>
  <si>
    <t>Armario con Base de Madera enchapado en formica color Blanco con 2 Cajones</t>
  </si>
  <si>
    <t>Escritorio con Base de Metal ipo Instructor con 4 cajones de 1m x 0,60m x 0,70m</t>
  </si>
  <si>
    <t>Escritorio base de madera enchapado en formica color blanco en forma Ovalada con 2 cajones</t>
  </si>
  <si>
    <t>Escritorio con base de madera enchapado en formica color blanco en forma de "V" con 4 cajones</t>
  </si>
  <si>
    <t>Mercado Municipal</t>
  </si>
  <si>
    <t>Tanques elevado de metal con capacidad de 10.000 lts.</t>
  </si>
  <si>
    <t>Bloque espacio Joven</t>
  </si>
  <si>
    <t>Bloque Sala de Danza 1ra. Eatapa</t>
  </si>
  <si>
    <t>Bloque Sala de Danza 2da. Eatapa</t>
  </si>
  <si>
    <t>Caseta Policia Municipal</t>
  </si>
  <si>
    <t>Terminal de Onmibus</t>
  </si>
  <si>
    <t>Edificio Local Municipal con estructura de Hº Aº mamposteria de material cocido, pisos de baldoza - superficie 180m2</t>
  </si>
  <si>
    <t>Galeria con Locales Comerciales en el Mercado Municipal</t>
  </si>
  <si>
    <t>Vereda de canto rodado con sillones de metal y faroles con Base de Metal</t>
  </si>
  <si>
    <t>Polideportivo Kokuera con estructura metalica piso de baldosa calcarea, baaño sexado con su equipamientos</t>
  </si>
  <si>
    <t>Sala biblioteca virtual con estructura de Hº Aº, mamposteria de material cocico, abertura con revestimiento de Blindex, Pozo Artesiano con Bomba de Agua de 2HP de Potencia</t>
  </si>
  <si>
    <t>UPS de 1000 VA con estabilizador marca KOLKE</t>
  </si>
  <si>
    <t>Notebook Procesador AMD c - 50 1,0 GHZ,  de 2 GB, Disco Duro de 250GB, monitor de 15,6"</t>
  </si>
  <si>
    <t>2012</t>
  </si>
  <si>
    <t>Camara fotografica tipo digital Resolución  marca SAMSUNG de CCD  1/2 33" de 12,7 MP</t>
  </si>
  <si>
    <t>Impresora marca HP LASER CP1025 NW color</t>
  </si>
  <si>
    <t>PC ATX ASUS, CORE DUO 3, Disco 1TB, Grabador, LCD19" WF c/UPS 1000VA con estabilizador</t>
  </si>
  <si>
    <t>Componentes Equipo de Red InalámbricaWLAN con conecciones Wireless</t>
  </si>
  <si>
    <t>Reloj  Biometrico ZKT TX628</t>
  </si>
  <si>
    <t>Implemento Agricola, ROTATIVA, RASTRON HIDRAULICO</t>
  </si>
  <si>
    <t>Rastra niveladora marca Baldan Modero PNA Arrastro 3000, Serie Nº 607705004001-Año 2010</t>
  </si>
  <si>
    <t>Rastra agricola para Tractor</t>
  </si>
  <si>
    <t>Rastra niveladora marca Baldan Modero PNA Arrastro 3000 PNEU 750X16, Serie Nº 607705004001 Año Fabricación 2010</t>
  </si>
  <si>
    <t>Desmalezadora Hushquerna 240</t>
  </si>
  <si>
    <t>Equipos de Comunicación</t>
  </si>
  <si>
    <t>Telefono Fax Panasonic FT 901</t>
  </si>
  <si>
    <t>Central Telefonica Panasonic 3 x 8 con su accesorios</t>
  </si>
  <si>
    <t>Equipo de Audio Golden con Consola y Amplificador 2P</t>
  </si>
  <si>
    <t>Radio Gravadora marca TOKIO</t>
  </si>
  <si>
    <t>Televisor pantalla plana de 29" marca TOKIO de 181 canales, stereo, entrada de Audio-Video</t>
  </si>
  <si>
    <t>Mesa base de metal  enchapada en formica color blanco, con porta teclado</t>
  </si>
  <si>
    <t>Sillas con base de metal tapizado en cuerina color negro c/respaldero</t>
  </si>
  <si>
    <t>Sillón Giratorio tipo Secretaria, con apoya brazos tapizado en cuerina color negro</t>
  </si>
  <si>
    <t>Estanteria de madera para biblioteca</t>
  </si>
  <si>
    <t>Silla Giratoria Ejecutivo de color negro marca Electra alta 660 Eco</t>
  </si>
  <si>
    <t>Acondicionador de Aire marca Consul de 15.000 BTU Frio/calor</t>
  </si>
  <si>
    <t>Acondicionador de Aire SPLIT Consul de 24.000 BTU Frio</t>
  </si>
  <si>
    <t>Acondicionador de Aire Split, Midas de 12000 BTU F/C</t>
  </si>
  <si>
    <t>Bebedero Eléctrico Mega Sur p/20L - Frio/Calor c/guarda objetos</t>
  </si>
  <si>
    <t>Cocina Electrica de 2 hornallas Mega Sur, quemadores de aluminio</t>
  </si>
  <si>
    <t>Congelador Vertical TOKIO de 350L-2 Puertas</t>
  </si>
  <si>
    <t>Acondicionador de aire tipo Split, Frio-Calor de 24.000 BTU</t>
  </si>
  <si>
    <t>Acondicionador de Aire tipo Split de 12.000 BTU marca Midas</t>
  </si>
  <si>
    <t>Acondicionador de Aire tipo Split de 18.000 BTU marca Midas</t>
  </si>
  <si>
    <t>Aspiradora</t>
  </si>
  <si>
    <t>2007</t>
  </si>
  <si>
    <t>Enceradora</t>
  </si>
  <si>
    <t>Terreno asiento del Local Municipal de  ubicado s/Antoliano Diaz Morel e/11 de Diciembre</t>
  </si>
  <si>
    <t xml:space="preserve">Campo Santo Cruce Liberacion </t>
  </si>
  <si>
    <t>Vertedero Cruce Liberacion</t>
  </si>
  <si>
    <t>Vertedero Chore camino a Pindoty</t>
  </si>
  <si>
    <t>Terminal de Omnibus</t>
  </si>
  <si>
    <t>Terminal de Omnibus II</t>
  </si>
  <si>
    <t>Plaza 11 de diciembre</t>
  </si>
  <si>
    <t>Plideportivo Kokuera</t>
  </si>
  <si>
    <t>Terreno Salon de Convenciones y espacio de capacitación - Convenio Yacyreta</t>
  </si>
  <si>
    <t>MUNICIPALIDAD DE CHORE</t>
  </si>
  <si>
    <t>Terrenos</t>
  </si>
  <si>
    <t>Escritorio de Madera</t>
  </si>
  <si>
    <t>Mesa Pig Pong</t>
  </si>
  <si>
    <t>Mueble Porta Carpeta</t>
  </si>
  <si>
    <t>Escritorio C/F</t>
  </si>
  <si>
    <t>Lapiz Optico</t>
  </si>
  <si>
    <t>Acondicionadores de aire de 1800BTU</t>
  </si>
  <si>
    <t>Ventilador de Industrial para Pared</t>
  </si>
  <si>
    <t>Impresora Epson</t>
  </si>
  <si>
    <t>Ventilador de Industrial para Pared c/a</t>
  </si>
  <si>
    <t>INTENDENCIA</t>
  </si>
  <si>
    <t xml:space="preserve">Equipo Infirmatico completo </t>
  </si>
  <si>
    <t>Fotocopiadora marca Broother IIFC3710 DVJ</t>
  </si>
  <si>
    <t>Caja Fuerte de metal</t>
  </si>
  <si>
    <t>Acondicionadores de aire de 2400 BTU</t>
  </si>
  <si>
    <t>Acondicionadores de aire Marca FAMA DE 1800 BTU</t>
  </si>
  <si>
    <t>Camara Semiprofesional Nikow</t>
  </si>
  <si>
    <t>Proyector DE Imagen LG</t>
  </si>
  <si>
    <t xml:space="preserve">Heladera Marca FAMA </t>
  </si>
  <si>
    <t>Televisor pantalla plana de 42" marca JAM</t>
  </si>
  <si>
    <t>Bebedero Eléctrico MAS</t>
  </si>
  <si>
    <t>Acondicionador de Aire tipo Split Goodwear</t>
  </si>
  <si>
    <t>Mesa para Computadora</t>
  </si>
  <si>
    <t>Cortina de Aire</t>
  </si>
  <si>
    <t>Escritorio chico</t>
  </si>
  <si>
    <t>TOTALES</t>
  </si>
  <si>
    <t>Construccion Local Municipal</t>
  </si>
  <si>
    <t>Un jueo de Sofa</t>
  </si>
  <si>
    <t>Mesita para Sofa</t>
  </si>
  <si>
    <t>Escritorios con dos sillas</t>
  </si>
  <si>
    <t>INVENTARIO DE BIENES DE USO</t>
  </si>
  <si>
    <t>ENTIDAD</t>
  </si>
  <si>
    <t>ESTADO DE CONSERVACIÓN</t>
  </si>
  <si>
    <t>BIENES</t>
  </si>
  <si>
    <t>UNIDAD JERARQUICA</t>
  </si>
  <si>
    <t>MB……….Muy  bueno</t>
  </si>
  <si>
    <t>NR……….No registrado</t>
  </si>
  <si>
    <t>REPARTICIÓN</t>
  </si>
  <si>
    <t>B………….Bueno</t>
  </si>
  <si>
    <t>F………….Faltante</t>
  </si>
  <si>
    <t>DEPENDENCIA</t>
  </si>
  <si>
    <t>R………….Regular</t>
  </si>
  <si>
    <t>C………… Conforme</t>
  </si>
  <si>
    <t xml:space="preserve">Fecha: </t>
  </si>
  <si>
    <t>ÁREA</t>
  </si>
  <si>
    <t>M………..Malo</t>
  </si>
  <si>
    <t xml:space="preserve">Lugar: </t>
  </si>
  <si>
    <t>CUENTA</t>
  </si>
  <si>
    <t>SUB CUENTA</t>
  </si>
  <si>
    <t>ESPECIFICACION</t>
  </si>
  <si>
    <t>DESCRIPCIÓN</t>
  </si>
  <si>
    <t>EN REGISTRO Y/O DOCUMENTO</t>
  </si>
  <si>
    <t>INVENTARIO FÍSICO</t>
  </si>
  <si>
    <t>DIFERENCIA LIBRO CON INVENTARIO FÍSICO</t>
  </si>
  <si>
    <t>OBSERVACIONES</t>
  </si>
  <si>
    <t>Analítico 1</t>
  </si>
  <si>
    <t>Analítico 2</t>
  </si>
  <si>
    <t>FECHA DE ADQUISICIÓN Y/O INCORPORACIÓN</t>
  </si>
  <si>
    <t>ROTULADO</t>
  </si>
  <si>
    <t>CANTIDAD</t>
  </si>
  <si>
    <t>VALOR UNITARIO</t>
  </si>
  <si>
    <t>VALOR TOTAL</t>
  </si>
  <si>
    <t>ESTADO DE CONSERVACIÒN</t>
  </si>
  <si>
    <t>EDIFICACIONES</t>
  </si>
  <si>
    <t>s/r</t>
  </si>
  <si>
    <t>B</t>
  </si>
  <si>
    <t>RODADOS</t>
  </si>
  <si>
    <t>M</t>
  </si>
  <si>
    <t>MB</t>
  </si>
  <si>
    <t>EQUIPOS DE OFICINA Y COMPUTACIÓN</t>
  </si>
  <si>
    <t>MUEBLES Y ENSERES</t>
  </si>
  <si>
    <t xml:space="preserve">Terreno asiento de la Mataderia </t>
  </si>
  <si>
    <t>C</t>
  </si>
  <si>
    <t>R</t>
  </si>
  <si>
    <t>2016</t>
  </si>
  <si>
    <t>Maquinarias y Equipos -Aparatos y Equipos Varios</t>
  </si>
  <si>
    <t>Municipalidad de Chore</t>
  </si>
  <si>
    <t>Acondicionadores de aire Goodweart 24 btu</t>
  </si>
  <si>
    <t>Camara Digital  NIKON CHICO</t>
  </si>
  <si>
    <t xml:space="preserve"> Escritorio con 2 Sillas  de espera  1 sillon Girario.</t>
  </si>
  <si>
    <t>2017</t>
  </si>
  <si>
    <t>Escalera de 7 peldaño E1207 PRIMA</t>
  </si>
  <si>
    <t>Equipo Informatico</t>
  </si>
  <si>
    <t xml:space="preserve">mesa de escritorio </t>
  </si>
  <si>
    <t>Electrobomba Pozo Artesiano - Palacete Municipal</t>
  </si>
  <si>
    <t>Terreno Pindoty - Prouecto Alcantarillado Sanitario - 9Has. 9.082m2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</si>
</sst>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6" formatCode="_-[$€-2]* #,##0.00_-;\-[$€-2]* #,##0.00_-;_-[$€-2]* &quot;-&quot;??_-"/>
    <numFmt numFmtId="167" formatCode="_-* #,##0_-;\-* #,##0_-;_-* &quot;-&quot;_-;_-@_-"/>
    <numFmt numFmtId="168" formatCode="_-* #,##0.00_-;\-* #,##0.00_-;_-* &quot;-&quot;??_-;_-@_-"/>
    <numFmt numFmtId="169" formatCode="_(* #,##0.00_);_(* \(#,##0.00\);_(* &quot;-&quot;??_);_(@_)"/>
    <numFmt numFmtId="172" formatCode="_-* #,##0.0\ _€_-;\-* #,##0.0\ _€_-;_-* &quot;-&quot;??\ _€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7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9" applyNumberFormat="0" applyAlignment="0" applyProtection="0"/>
    <xf numFmtId="0" fontId="8" fillId="17" borderId="10" applyNumberFormat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9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16" fillId="16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1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</cellStyleXfs>
  <cellXfs count="180">
    <xf numFmtId="0" fontId="0" fillId="0" borderId="0" xfId="0"/>
    <xf numFmtId="0" fontId="3" fillId="0" borderId="18" xfId="0" applyFont="1" applyBorder="1"/>
    <xf numFmtId="0" fontId="25" fillId="0" borderId="18" xfId="0" applyFont="1" applyBorder="1"/>
    <xf numFmtId="0" fontId="24" fillId="0" borderId="0" xfId="0" applyFont="1"/>
    <xf numFmtId="0" fontId="0" fillId="0" borderId="0" xfId="0" applyBorder="1"/>
    <xf numFmtId="49" fontId="27" fillId="0" borderId="19" xfId="1" applyNumberFormat="1" applyFont="1" applyFill="1" applyBorder="1" applyAlignment="1">
      <alignment horizontal="center" vertical="center"/>
    </xf>
    <xf numFmtId="3" fontId="27" fillId="0" borderId="19" xfId="0" applyNumberFormat="1" applyFont="1" applyFill="1" applyBorder="1" applyAlignment="1">
      <alignment horizontal="center" vertical="center"/>
    </xf>
    <xf numFmtId="49" fontId="27" fillId="0" borderId="18" xfId="1" applyNumberFormat="1" applyFont="1" applyFill="1" applyBorder="1" applyAlignment="1">
      <alignment horizontal="center" vertical="center"/>
    </xf>
    <xf numFmtId="3" fontId="27" fillId="0" borderId="18" xfId="0" applyNumberFormat="1" applyFont="1" applyFill="1" applyBorder="1" applyAlignment="1">
      <alignment horizontal="center" vertical="center"/>
    </xf>
    <xf numFmtId="3" fontId="27" fillId="0" borderId="18" xfId="3" applyNumberFormat="1" applyFont="1" applyFill="1" applyBorder="1"/>
    <xf numFmtId="0" fontId="27" fillId="0" borderId="18" xfId="0" applyFont="1" applyFill="1" applyBorder="1" applyAlignment="1">
      <alignment vertical="center" wrapText="1"/>
    </xf>
    <xf numFmtId="49" fontId="27" fillId="0" borderId="20" xfId="1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/>
    </xf>
    <xf numFmtId="49" fontId="27" fillId="0" borderId="23" xfId="1" applyNumberFormat="1" applyFont="1" applyFill="1" applyBorder="1" applyAlignment="1">
      <alignment horizontal="center" vertical="center"/>
    </xf>
    <xf numFmtId="3" fontId="27" fillId="0" borderId="18" xfId="0" applyNumberFormat="1" applyFont="1" applyFill="1" applyBorder="1" applyAlignment="1">
      <alignment horizontal="right" vertical="center"/>
    </xf>
    <xf numFmtId="0" fontId="27" fillId="0" borderId="18" xfId="0" applyFont="1" applyFill="1" applyBorder="1" applyAlignment="1">
      <alignment horizontal="left" vertical="center" wrapText="1"/>
    </xf>
    <xf numFmtId="0" fontId="27" fillId="0" borderId="20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49" fontId="27" fillId="0" borderId="18" xfId="0" applyNumberFormat="1" applyFont="1" applyFill="1" applyBorder="1" applyAlignment="1">
      <alignment horizontal="center" vertical="center"/>
    </xf>
    <xf numFmtId="3" fontId="27" fillId="0" borderId="18" xfId="0" applyNumberFormat="1" applyFont="1" applyFill="1" applyBorder="1" applyAlignment="1">
      <alignment horizontal="center"/>
    </xf>
    <xf numFmtId="3" fontId="27" fillId="0" borderId="18" xfId="0" applyNumberFormat="1" applyFont="1" applyFill="1" applyBorder="1" applyAlignment="1">
      <alignment horizontal="right"/>
    </xf>
    <xf numFmtId="0" fontId="27" fillId="0" borderId="18" xfId="0" applyFont="1" applyFill="1" applyBorder="1" applyAlignment="1">
      <alignment wrapText="1"/>
    </xf>
    <xf numFmtId="3" fontId="27" fillId="0" borderId="18" xfId="1" applyNumberFormat="1" applyFont="1" applyFill="1" applyBorder="1" applyAlignment="1">
      <alignment horizontal="center" vertical="center"/>
    </xf>
    <xf numFmtId="3" fontId="27" fillId="0" borderId="20" xfId="1" applyNumberFormat="1" applyFont="1" applyFill="1" applyBorder="1" applyAlignment="1">
      <alignment horizontal="center" vertical="center"/>
    </xf>
    <xf numFmtId="49" fontId="27" fillId="0" borderId="20" xfId="0" applyNumberFormat="1" applyFont="1" applyFill="1" applyBorder="1" applyAlignment="1">
      <alignment horizontal="center" vertical="center"/>
    </xf>
    <xf numFmtId="0" fontId="29" fillId="0" borderId="0" xfId="0" applyFont="1"/>
    <xf numFmtId="0" fontId="29" fillId="0" borderId="0" xfId="0" applyFont="1" applyBorder="1"/>
    <xf numFmtId="0" fontId="31" fillId="0" borderId="0" xfId="0" applyFont="1" applyAlignment="1">
      <alignment horizontal="center"/>
    </xf>
    <xf numFmtId="0" fontId="26" fillId="0" borderId="0" xfId="0" applyFont="1" applyBorder="1"/>
    <xf numFmtId="0" fontId="3" fillId="0" borderId="18" xfId="2" applyFont="1" applyBorder="1"/>
    <xf numFmtId="0" fontId="27" fillId="0" borderId="0" xfId="0" applyFont="1" applyBorder="1"/>
    <xf numFmtId="0" fontId="25" fillId="0" borderId="24" xfId="2" applyFont="1" applyBorder="1"/>
    <xf numFmtId="0" fontId="3" fillId="0" borderId="18" xfId="0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8" xfId="3" applyFont="1" applyBorder="1"/>
    <xf numFmtId="0" fontId="3" fillId="0" borderId="0" xfId="0" applyFont="1" applyBorder="1"/>
    <xf numFmtId="0" fontId="3" fillId="0" borderId="18" xfId="3" applyFont="1" applyBorder="1" applyAlignment="1"/>
    <xf numFmtId="172" fontId="3" fillId="0" borderId="18" xfId="1" applyNumberFormat="1" applyFont="1" applyBorder="1" applyAlignment="1"/>
    <xf numFmtId="0" fontId="3" fillId="0" borderId="18" xfId="0" applyFont="1" applyBorder="1" applyAlignment="1"/>
    <xf numFmtId="0" fontId="3" fillId="0" borderId="0" xfId="0" applyFont="1" applyBorder="1" applyAlignment="1"/>
    <xf numFmtId="0" fontId="29" fillId="0" borderId="0" xfId="0" applyFont="1" applyBorder="1" applyAlignment="1">
      <alignment horizontal="left"/>
    </xf>
    <xf numFmtId="0" fontId="29" fillId="0" borderId="21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33" fillId="0" borderId="18" xfId="0" applyFont="1" applyBorder="1" applyAlignment="1">
      <alignment horizontal="center" textRotation="90"/>
    </xf>
    <xf numFmtId="0" fontId="33" fillId="0" borderId="0" xfId="0" applyFont="1"/>
    <xf numFmtId="0" fontId="25" fillId="0" borderId="18" xfId="0" applyNumberFormat="1" applyFont="1" applyBorder="1" applyAlignment="1">
      <alignment horizontal="center"/>
    </xf>
    <xf numFmtId="3" fontId="25" fillId="0" borderId="18" xfId="0" applyNumberFormat="1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23" xfId="0" applyNumberFormat="1" applyFont="1" applyBorder="1" applyAlignment="1">
      <alignment horizontal="center"/>
    </xf>
    <xf numFmtId="0" fontId="25" fillId="0" borderId="23" xfId="0" applyFont="1" applyBorder="1"/>
    <xf numFmtId="0" fontId="26" fillId="0" borderId="18" xfId="0" applyNumberFormat="1" applyFont="1" applyBorder="1" applyAlignment="1">
      <alignment horizontal="center"/>
    </xf>
    <xf numFmtId="0" fontId="27" fillId="0" borderId="18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8" fillId="0" borderId="0" xfId="0" applyFont="1"/>
    <xf numFmtId="3" fontId="27" fillId="0" borderId="18" xfId="0" applyNumberFormat="1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35" fillId="0" borderId="5" xfId="0" applyFont="1" applyBorder="1" applyAlignment="1"/>
    <xf numFmtId="0" fontId="35" fillId="0" borderId="1" xfId="0" applyFont="1" applyBorder="1" applyAlignment="1"/>
    <xf numFmtId="0" fontId="35" fillId="0" borderId="6" xfId="0" applyFont="1" applyBorder="1" applyAlignment="1"/>
    <xf numFmtId="0" fontId="35" fillId="0" borderId="18" xfId="0" applyFont="1" applyBorder="1"/>
    <xf numFmtId="0" fontId="35" fillId="0" borderId="0" xfId="0" applyFont="1"/>
    <xf numFmtId="14" fontId="35" fillId="0" borderId="0" xfId="0" applyNumberFormat="1" applyFont="1"/>
    <xf numFmtId="3" fontId="26" fillId="0" borderId="24" xfId="3" applyNumberFormat="1" applyFont="1" applyBorder="1"/>
    <xf numFmtId="3" fontId="27" fillId="0" borderId="18" xfId="3" applyNumberFormat="1" applyFont="1" applyBorder="1"/>
    <xf numFmtId="3" fontId="27" fillId="0" borderId="18" xfId="3" applyNumberFormat="1" applyFont="1" applyBorder="1" applyAlignment="1">
      <alignment horizontal="right"/>
    </xf>
    <xf numFmtId="3" fontId="26" fillId="0" borderId="24" xfId="3" applyNumberFormat="1" applyFont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3" fontId="27" fillId="0" borderId="18" xfId="0" applyNumberFormat="1" applyFont="1" applyBorder="1"/>
    <xf numFmtId="3" fontId="27" fillId="0" borderId="18" xfId="1" applyNumberFormat="1" applyFont="1" applyFill="1" applyBorder="1" applyAlignment="1">
      <alignment horizontal="right"/>
    </xf>
    <xf numFmtId="3" fontId="27" fillId="0" borderId="18" xfId="2" applyNumberFormat="1" applyFont="1" applyBorder="1"/>
    <xf numFmtId="3" fontId="27" fillId="0" borderId="18" xfId="3" applyNumberFormat="1" applyFont="1" applyBorder="1" applyAlignment="1"/>
    <xf numFmtId="3" fontId="27" fillId="0" borderId="20" xfId="1" applyNumberFormat="1" applyFont="1" applyFill="1" applyBorder="1" applyAlignment="1">
      <alignment horizontal="right"/>
    </xf>
    <xf numFmtId="3" fontId="27" fillId="0" borderId="18" xfId="0" applyNumberFormat="1" applyFont="1" applyFill="1" applyBorder="1" applyAlignment="1"/>
    <xf numFmtId="3" fontId="26" fillId="0" borderId="18" xfId="3" applyNumberFormat="1" applyFont="1" applyBorder="1"/>
    <xf numFmtId="0" fontId="27" fillId="0" borderId="18" xfId="3" applyFont="1" applyBorder="1"/>
    <xf numFmtId="0" fontId="27" fillId="0" borderId="18" xfId="2" applyFont="1" applyBorder="1"/>
    <xf numFmtId="0" fontId="26" fillId="0" borderId="25" xfId="0" applyFont="1" applyBorder="1" applyAlignment="1"/>
    <xf numFmtId="0" fontId="26" fillId="0" borderId="27" xfId="0" applyFont="1" applyBorder="1" applyAlignment="1"/>
    <xf numFmtId="0" fontId="26" fillId="0" borderId="26" xfId="0" applyFont="1" applyBorder="1" applyAlignment="1"/>
    <xf numFmtId="0" fontId="27" fillId="0" borderId="19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6" fillId="0" borderId="28" xfId="3" applyFont="1" applyBorder="1" applyAlignment="1"/>
    <xf numFmtId="0" fontId="36" fillId="0" borderId="27" xfId="3" applyFont="1" applyBorder="1" applyAlignment="1"/>
    <xf numFmtId="0" fontId="36" fillId="0" borderId="26" xfId="3" applyFont="1" applyBorder="1" applyAlignment="1"/>
    <xf numFmtId="0" fontId="27" fillId="0" borderId="18" xfId="0" applyFont="1" applyFill="1" applyBorder="1" applyAlignment="1">
      <alignment horizontal="left" wrapText="1"/>
    </xf>
    <xf numFmtId="0" fontId="26" fillId="0" borderId="27" xfId="3" applyFont="1" applyBorder="1" applyAlignment="1"/>
    <xf numFmtId="0" fontId="29" fillId="0" borderId="0" xfId="0" applyFont="1" applyAlignment="1"/>
    <xf numFmtId="0" fontId="35" fillId="0" borderId="25" xfId="0" applyFont="1" applyBorder="1" applyAlignment="1">
      <alignment horizontal="left"/>
    </xf>
    <xf numFmtId="0" fontId="35" fillId="0" borderId="26" xfId="0" applyFont="1" applyBorder="1" applyAlignment="1">
      <alignment horizontal="left"/>
    </xf>
    <xf numFmtId="0" fontId="34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/>
    </xf>
    <xf numFmtId="0" fontId="27" fillId="24" borderId="18" xfId="0" applyFont="1" applyFill="1" applyBorder="1" applyAlignment="1">
      <alignment vertical="center" wrapText="1"/>
    </xf>
    <xf numFmtId="0" fontId="27" fillId="24" borderId="18" xfId="0" applyNumberFormat="1" applyFont="1" applyFill="1" applyBorder="1" applyAlignment="1">
      <alignment horizontal="center"/>
    </xf>
    <xf numFmtId="3" fontId="27" fillId="24" borderId="18" xfId="0" applyNumberFormat="1" applyFont="1" applyFill="1" applyBorder="1" applyAlignment="1">
      <alignment horizontal="center" vertical="center"/>
    </xf>
    <xf numFmtId="0" fontId="3" fillId="24" borderId="18" xfId="0" applyNumberFormat="1" applyFont="1" applyFill="1" applyBorder="1" applyAlignment="1">
      <alignment horizontal="center"/>
    </xf>
    <xf numFmtId="0" fontId="3" fillId="24" borderId="18" xfId="3" applyFont="1" applyFill="1" applyBorder="1"/>
    <xf numFmtId="3" fontId="27" fillId="24" borderId="18" xfId="1" applyNumberFormat="1" applyFont="1" applyFill="1" applyBorder="1" applyAlignment="1">
      <alignment horizontal="right"/>
    </xf>
    <xf numFmtId="0" fontId="27" fillId="24" borderId="18" xfId="0" applyFont="1" applyFill="1" applyBorder="1" applyAlignment="1">
      <alignment horizontal="left" wrapText="1"/>
    </xf>
    <xf numFmtId="49" fontId="27" fillId="24" borderId="18" xfId="1" applyNumberFormat="1" applyFont="1" applyFill="1" applyBorder="1" applyAlignment="1">
      <alignment horizontal="center" vertical="center"/>
    </xf>
    <xf numFmtId="3" fontId="27" fillId="24" borderId="18" xfId="0" applyNumberFormat="1" applyFont="1" applyFill="1" applyBorder="1" applyAlignment="1">
      <alignment horizontal="right"/>
    </xf>
    <xf numFmtId="3" fontId="27" fillId="24" borderId="20" xfId="0" applyNumberFormat="1" applyFont="1" applyFill="1" applyBorder="1" applyAlignment="1">
      <alignment horizontal="right"/>
    </xf>
    <xf numFmtId="0" fontId="24" fillId="0" borderId="0" xfId="0" applyFont="1" applyBorder="1"/>
    <xf numFmtId="0" fontId="28" fillId="0" borderId="0" xfId="0" applyFont="1" applyBorder="1"/>
    <xf numFmtId="0" fontId="32" fillId="0" borderId="0" xfId="3" applyFont="1" applyBorder="1" applyAlignment="1"/>
    <xf numFmtId="0" fontId="27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3" fontId="32" fillId="0" borderId="0" xfId="3" applyNumberFormat="1" applyFont="1" applyBorder="1"/>
    <xf numFmtId="3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3" applyFont="1" applyBorder="1"/>
    <xf numFmtId="0" fontId="3" fillId="0" borderId="0" xfId="0" applyNumberFormat="1" applyFont="1" applyBorder="1" applyAlignment="1">
      <alignment horizontal="center"/>
    </xf>
    <xf numFmtId="3" fontId="3" fillId="0" borderId="0" xfId="3" applyNumberFormat="1" applyFont="1" applyBorder="1"/>
    <xf numFmtId="0" fontId="27" fillId="0" borderId="20" xfId="0" applyFont="1" applyFill="1" applyBorder="1" applyAlignment="1">
      <alignment wrapText="1"/>
    </xf>
    <xf numFmtId="0" fontId="27" fillId="0" borderId="18" xfId="0" applyNumberFormat="1" applyFont="1" applyFill="1" applyBorder="1" applyAlignment="1">
      <alignment horizontal="center"/>
    </xf>
    <xf numFmtId="0" fontId="3" fillId="24" borderId="18" xfId="3" applyFont="1" applyFill="1" applyBorder="1" applyAlignment="1"/>
    <xf numFmtId="49" fontId="27" fillId="24" borderId="20" xfId="1" applyNumberFormat="1" applyFont="1" applyFill="1" applyBorder="1" applyAlignment="1">
      <alignment horizontal="center" vertical="center"/>
    </xf>
    <xf numFmtId="3" fontId="27" fillId="24" borderId="20" xfId="1" applyNumberFormat="1" applyFont="1" applyFill="1" applyBorder="1" applyAlignment="1">
      <alignment horizontal="right"/>
    </xf>
    <xf numFmtId="3" fontId="27" fillId="24" borderId="18" xfId="3" applyNumberFormat="1" applyFont="1" applyFill="1" applyBorder="1" applyAlignment="1"/>
    <xf numFmtId="3" fontId="27" fillId="24" borderId="18" xfId="0" applyNumberFormat="1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18" xfId="3" applyFont="1" applyFill="1" applyBorder="1"/>
    <xf numFmtId="0" fontId="3" fillId="0" borderId="18" xfId="3" applyFont="1" applyFill="1" applyBorder="1" applyAlignment="1"/>
    <xf numFmtId="3" fontId="27" fillId="0" borderId="18" xfId="3" applyNumberFormat="1" applyFont="1" applyFill="1" applyBorder="1" applyAlignment="1"/>
    <xf numFmtId="3" fontId="27" fillId="0" borderId="18" xfId="0" applyNumberFormat="1" applyFont="1" applyFill="1" applyBorder="1"/>
    <xf numFmtId="0" fontId="26" fillId="0" borderId="26" xfId="3" applyFont="1" applyFill="1" applyBorder="1" applyAlignment="1"/>
    <xf numFmtId="3" fontId="26" fillId="0" borderId="24" xfId="3" applyNumberFormat="1" applyFont="1" applyFill="1" applyBorder="1"/>
    <xf numFmtId="3" fontId="26" fillId="0" borderId="24" xfId="3" applyNumberFormat="1" applyFont="1" applyFill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3" fontId="27" fillId="0" borderId="0" xfId="1" applyNumberFormat="1" applyFont="1" applyFill="1" applyBorder="1" applyAlignment="1">
      <alignment horizontal="right"/>
    </xf>
    <xf numFmtId="0" fontId="27" fillId="0" borderId="0" xfId="2" applyFont="1" applyBorder="1"/>
    <xf numFmtId="3" fontId="27" fillId="0" borderId="0" xfId="0" applyNumberFormat="1" applyFont="1" applyBorder="1" applyAlignment="1">
      <alignment horizontal="right"/>
    </xf>
    <xf numFmtId="3" fontId="27" fillId="0" borderId="0" xfId="0" applyNumberFormat="1" applyFont="1" applyBorder="1"/>
    <xf numFmtId="3" fontId="26" fillId="0" borderId="26" xfId="3" applyNumberFormat="1" applyFont="1" applyBorder="1" applyAlignment="1">
      <alignment horizontal="right"/>
    </xf>
    <xf numFmtId="3" fontId="26" fillId="0" borderId="26" xfId="3" applyNumberFormat="1" applyFont="1" applyBorder="1"/>
    <xf numFmtId="0" fontId="27" fillId="0" borderId="0" xfId="0" applyFont="1" applyFill="1" applyBorder="1" applyAlignment="1">
      <alignment vertical="center" wrapText="1"/>
    </xf>
    <xf numFmtId="3" fontId="27" fillId="0" borderId="0" xfId="0" applyNumberFormat="1" applyFont="1" applyFill="1" applyBorder="1" applyAlignment="1">
      <alignment horizontal="center" vertical="center"/>
    </xf>
    <xf numFmtId="3" fontId="27" fillId="0" borderId="0" xfId="3" applyNumberFormat="1" applyFont="1" applyBorder="1"/>
    <xf numFmtId="0" fontId="27" fillId="0" borderId="0" xfId="0" applyFont="1" applyFill="1" applyBorder="1" applyAlignment="1">
      <alignment horizontal="left" vertical="center" wrapText="1"/>
    </xf>
    <xf numFmtId="3" fontId="27" fillId="0" borderId="0" xfId="0" applyNumberFormat="1" applyFont="1" applyFill="1" applyBorder="1" applyAlignment="1">
      <alignment horizontal="right" vertical="center"/>
    </xf>
    <xf numFmtId="3" fontId="27" fillId="0" borderId="0" xfId="2" applyNumberFormat="1" applyFont="1" applyBorder="1"/>
    <xf numFmtId="0" fontId="27" fillId="0" borderId="0" xfId="0" applyFont="1" applyFill="1" applyBorder="1" applyAlignment="1">
      <alignment horizontal="left" wrapText="1"/>
    </xf>
    <xf numFmtId="49" fontId="27" fillId="0" borderId="0" xfId="1" applyNumberFormat="1" applyFont="1" applyFill="1" applyBorder="1" applyAlignment="1">
      <alignment horizontal="center" vertical="center"/>
    </xf>
    <xf numFmtId="0" fontId="3" fillId="0" borderId="0" xfId="3" applyFont="1" applyBorder="1" applyAlignment="1"/>
    <xf numFmtId="3" fontId="27" fillId="0" borderId="0" xfId="3" applyNumberFormat="1" applyFont="1" applyBorder="1" applyAlignment="1"/>
    <xf numFmtId="0" fontId="25" fillId="0" borderId="18" xfId="0" applyFont="1" applyBorder="1" applyAlignment="1">
      <alignment horizontal="left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5" fillId="0" borderId="18" xfId="0" applyFont="1" applyBorder="1" applyAlignment="1">
      <alignment horizontal="left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25" xfId="0" applyFont="1" applyBorder="1" applyAlignment="1">
      <alignment horizontal="left"/>
    </xf>
    <xf numFmtId="0" fontId="35" fillId="0" borderId="26" xfId="0" applyFont="1" applyBorder="1" applyAlignment="1">
      <alignment horizontal="left"/>
    </xf>
    <xf numFmtId="0" fontId="35" fillId="0" borderId="7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8" xfId="0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24" xfId="0" applyFont="1" applyBorder="1" applyAlignment="1">
      <alignment horizontal="left"/>
    </xf>
    <xf numFmtId="0" fontId="34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/>
    </xf>
    <xf numFmtId="0" fontId="28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wrapText="1"/>
    </xf>
    <xf numFmtId="0" fontId="34" fillId="0" borderId="2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26" fillId="0" borderId="28" xfId="2" applyFont="1" applyFill="1" applyBorder="1" applyAlignment="1">
      <alignment horizontal="left" vertical="center"/>
    </xf>
    <xf numFmtId="0" fontId="26" fillId="0" borderId="27" xfId="2" applyFont="1" applyFill="1" applyBorder="1" applyAlignment="1">
      <alignment horizontal="left" vertical="center"/>
    </xf>
    <xf numFmtId="0" fontId="26" fillId="0" borderId="26" xfId="2" applyFont="1" applyFill="1" applyBorder="1" applyAlignment="1">
      <alignment horizontal="left" vertical="center"/>
    </xf>
    <xf numFmtId="0" fontId="29" fillId="0" borderId="0" xfId="0" applyFont="1" applyAlignment="1">
      <alignment horizontal="center"/>
    </xf>
  </cellXfs>
  <cellStyles count="145">
    <cellStyle name="20% - Énfasis1 2" xfId="4"/>
    <cellStyle name="20% - Énfasis1 2 2" xfId="5"/>
    <cellStyle name="20% - Énfasis2 2" xfId="6"/>
    <cellStyle name="20% - Énfasis2 2 2" xfId="7"/>
    <cellStyle name="20% - Énfasis3 2" xfId="8"/>
    <cellStyle name="20% - Énfasis3 2 2" xfId="9"/>
    <cellStyle name="20% - Énfasis4 2" xfId="10"/>
    <cellStyle name="20% - Énfasis4 2 2" xfId="11"/>
    <cellStyle name="20% - Énfasis5 2" xfId="12"/>
    <cellStyle name="20% - Énfasis5 2 2" xfId="13"/>
    <cellStyle name="20% - Énfasis6 2" xfId="14"/>
    <cellStyle name="20% - Énfasis6 2 2" xfId="15"/>
    <cellStyle name="40% - Énfasis1 2" xfId="16"/>
    <cellStyle name="40% - Énfasis1 2 2" xfId="17"/>
    <cellStyle name="40% - Énfasis2 2" xfId="18"/>
    <cellStyle name="40% - Énfasis2 2 2" xfId="19"/>
    <cellStyle name="40% - Énfasis3 2" xfId="20"/>
    <cellStyle name="40% - Énfasis3 2 2" xfId="21"/>
    <cellStyle name="40% - Énfasis4 2" xfId="22"/>
    <cellStyle name="40% - Énfasis4 2 2" xfId="23"/>
    <cellStyle name="40% - Énfasis5 2" xfId="24"/>
    <cellStyle name="40% - Énfasis5 2 2" xfId="25"/>
    <cellStyle name="40% - Énfasis6 2" xfId="26"/>
    <cellStyle name="40% - Énfasis6 2 2" xfId="27"/>
    <cellStyle name="60% - Énfasis1 2" xfId="28"/>
    <cellStyle name="60% - Énfasis2 2" xfId="29"/>
    <cellStyle name="60% - Énfasis3 2" xfId="30"/>
    <cellStyle name="60% - Énfasis4 2" xfId="31"/>
    <cellStyle name="60% - Énfasis5 2" xfId="32"/>
    <cellStyle name="60% - Énfasis6 2" xfId="33"/>
    <cellStyle name="Buena 2" xfId="34"/>
    <cellStyle name="Cálculo 2" xfId="35"/>
    <cellStyle name="Celda de comprobación 2" xfId="36"/>
    <cellStyle name="Celda vinculada 2" xfId="37"/>
    <cellStyle name="Encabezado 4 2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Euro 2 2" xfId="48"/>
    <cellStyle name="Euro 2 3" xfId="49"/>
    <cellStyle name="Euro 3" xfId="50"/>
    <cellStyle name="Euro 3 2" xfId="51"/>
    <cellStyle name="Euro 3 3" xfId="52"/>
    <cellStyle name="Euro 4" xfId="53"/>
    <cellStyle name="Hipervínculo 2" xfId="54"/>
    <cellStyle name="Hipervínculo 2 2" xfId="55"/>
    <cellStyle name="Hipervínculo 3" xfId="56"/>
    <cellStyle name="Incorrecto 2" xfId="57"/>
    <cellStyle name="Millares" xfId="1" builtinId="3"/>
    <cellStyle name="Millares [0] 2" xfId="58"/>
    <cellStyle name="Millares [0] 2 2" xfId="59"/>
    <cellStyle name="Millares [0] 2 3" xfId="60"/>
    <cellStyle name="Millares 10" xfId="61"/>
    <cellStyle name="Millares 10 2" xfId="62"/>
    <cellStyle name="Millares 11" xfId="63"/>
    <cellStyle name="Millares 11 2" xfId="64"/>
    <cellStyle name="Millares 12" xfId="65"/>
    <cellStyle name="Millares 12 2" xfId="66"/>
    <cellStyle name="Millares 13" xfId="67"/>
    <cellStyle name="Millares 13 2" xfId="68"/>
    <cellStyle name="Millares 14" xfId="69"/>
    <cellStyle name="Millares 14 2" xfId="70"/>
    <cellStyle name="Millares 15" xfId="71"/>
    <cellStyle name="Millares 15 2" xfId="72"/>
    <cellStyle name="Millares 16" xfId="73"/>
    <cellStyle name="Millares 16 2" xfId="74"/>
    <cellStyle name="Millares 17" xfId="75"/>
    <cellStyle name="Millares 17 2" xfId="76"/>
    <cellStyle name="Millares 18" xfId="77"/>
    <cellStyle name="Millares 18 2" xfId="78"/>
    <cellStyle name="Millares 19" xfId="79"/>
    <cellStyle name="Millares 19 2" xfId="80"/>
    <cellStyle name="Millares 2" xfId="81"/>
    <cellStyle name="Millares 2 2" xfId="82"/>
    <cellStyle name="Millares 2 3" xfId="83"/>
    <cellStyle name="Millares 20" xfId="84"/>
    <cellStyle name="Millares 21" xfId="85"/>
    <cellStyle name="Millares 22" xfId="86"/>
    <cellStyle name="Millares 23" xfId="87"/>
    <cellStyle name="Millares 24" xfId="88"/>
    <cellStyle name="Millares 25" xfId="89"/>
    <cellStyle name="Millares 26" xfId="90"/>
    <cellStyle name="Millares 27" xfId="91"/>
    <cellStyle name="Millares 28" xfId="92"/>
    <cellStyle name="Millares 29" xfId="93"/>
    <cellStyle name="Millares 3" xfId="94"/>
    <cellStyle name="Millares 3 2" xfId="95"/>
    <cellStyle name="Millares 3 3" xfId="96"/>
    <cellStyle name="Millares 30" xfId="97"/>
    <cellStyle name="Millares 31" xfId="98"/>
    <cellStyle name="Millares 31 2" xfId="99"/>
    <cellStyle name="Millares 32" xfId="100"/>
    <cellStyle name="Millares 32 2" xfId="101"/>
    <cellStyle name="Millares 33" xfId="102"/>
    <cellStyle name="Millares 34" xfId="103"/>
    <cellStyle name="Millares 35" xfId="104"/>
    <cellStyle name="Millares 36" xfId="105"/>
    <cellStyle name="Millares 37" xfId="106"/>
    <cellStyle name="Millares 38" xfId="107"/>
    <cellStyle name="Millares 39" xfId="108"/>
    <cellStyle name="Millares 4" xfId="109"/>
    <cellStyle name="Millares 4 2" xfId="110"/>
    <cellStyle name="Millares 4 3" xfId="111"/>
    <cellStyle name="Millares 4 4" xfId="112"/>
    <cellStyle name="Millares 40" xfId="113"/>
    <cellStyle name="Millares 5" xfId="114"/>
    <cellStyle name="Millares 5 2" xfId="115"/>
    <cellStyle name="Millares 5 3" xfId="116"/>
    <cellStyle name="Millares 5 4" xfId="117"/>
    <cellStyle name="Millares 6" xfId="118"/>
    <cellStyle name="Millares 6 2" xfId="119"/>
    <cellStyle name="Millares 7" xfId="120"/>
    <cellStyle name="Millares 7 2" xfId="121"/>
    <cellStyle name="Millares 8" xfId="122"/>
    <cellStyle name="Millares 8 2" xfId="123"/>
    <cellStyle name="Millares 9" xfId="124"/>
    <cellStyle name="Millares 9 2" xfId="125"/>
    <cellStyle name="Neutral 2" xfId="126"/>
    <cellStyle name="Normal" xfId="0" builtinId="0"/>
    <cellStyle name="Normal 2" xfId="2"/>
    <cellStyle name="Normal 2 2" xfId="3"/>
    <cellStyle name="Normal 2 2 2" xfId="127"/>
    <cellStyle name="Normal 2 2 3" xfId="128"/>
    <cellStyle name="Normal 2 3" xfId="129"/>
    <cellStyle name="Normal 2 4" xfId="130"/>
    <cellStyle name="Normal 2 4 2" xfId="131"/>
    <cellStyle name="Normal 2 5" xfId="132"/>
    <cellStyle name="Normal 3" xfId="133"/>
    <cellStyle name="Notas 2" xfId="134"/>
    <cellStyle name="Notas 2 2" xfId="135"/>
    <cellStyle name="Notas 3" xfId="136"/>
    <cellStyle name="Salida 2" xfId="137"/>
    <cellStyle name="Texto de advertencia 2" xfId="138"/>
    <cellStyle name="Texto explicativo 2" xfId="139"/>
    <cellStyle name="Título 1 2" xfId="140"/>
    <cellStyle name="Título 2 2" xfId="141"/>
    <cellStyle name="Título 3 2" xfId="142"/>
    <cellStyle name="Título 4" xfId="143"/>
    <cellStyle name="Total 2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T317"/>
  <sheetViews>
    <sheetView tabSelected="1" workbookViewId="0">
      <selection activeCell="I15" sqref="I15"/>
    </sheetView>
  </sheetViews>
  <sheetFormatPr baseColWidth="10" defaultRowHeight="15"/>
  <cols>
    <col min="1" max="1" width="4.5703125" customWidth="1"/>
    <col min="2" max="4" width="1.140625" customWidth="1"/>
    <col min="5" max="6" width="5.28515625" customWidth="1"/>
    <col min="7" max="7" width="4.42578125" customWidth="1"/>
    <col min="8" max="8" width="4.28515625" customWidth="1"/>
    <col min="9" max="9" width="40.7109375" customWidth="1"/>
    <col min="10" max="10" width="5.5703125" customWidth="1"/>
    <col min="11" max="11" width="5" customWidth="1"/>
    <col min="12" max="12" width="5.5703125" customWidth="1"/>
    <col min="13" max="13" width="6.5703125" customWidth="1"/>
    <col min="14" max="14" width="5.85546875" customWidth="1"/>
    <col min="15" max="15" width="12.85546875" bestFit="1" customWidth="1"/>
    <col min="16" max="16" width="12" customWidth="1"/>
    <col min="17" max="17" width="5.5703125" customWidth="1"/>
    <col min="18" max="18" width="8.28515625" customWidth="1"/>
    <col min="19" max="19" width="11.28515625" customWidth="1"/>
    <col min="20" max="20" width="11" customWidth="1"/>
    <col min="254" max="254" width="7.140625" customWidth="1"/>
    <col min="255" max="255" width="4.42578125" customWidth="1"/>
    <col min="256" max="256" width="4" customWidth="1"/>
    <col min="257" max="257" width="40.7109375" customWidth="1"/>
    <col min="258" max="258" width="6.85546875" customWidth="1"/>
    <col min="259" max="259" width="6.28515625" customWidth="1"/>
    <col min="260" max="260" width="5.28515625" customWidth="1"/>
    <col min="263" max="263" width="12.7109375" bestFit="1" customWidth="1"/>
    <col min="264" max="264" width="12.85546875" customWidth="1"/>
    <col min="266" max="266" width="12.140625" customWidth="1"/>
    <col min="268" max="268" width="13.28515625" customWidth="1"/>
    <col min="510" max="510" width="7.140625" customWidth="1"/>
    <col min="511" max="511" width="4.42578125" customWidth="1"/>
    <col min="512" max="512" width="4" customWidth="1"/>
    <col min="513" max="513" width="40.7109375" customWidth="1"/>
    <col min="514" max="514" width="6.85546875" customWidth="1"/>
    <col min="515" max="515" width="6.28515625" customWidth="1"/>
    <col min="516" max="516" width="5.28515625" customWidth="1"/>
    <col min="519" max="519" width="12.7109375" bestFit="1" customWidth="1"/>
    <col min="520" max="520" width="12.85546875" customWidth="1"/>
    <col min="522" max="522" width="12.140625" customWidth="1"/>
    <col min="524" max="524" width="13.28515625" customWidth="1"/>
    <col min="766" max="766" width="7.140625" customWidth="1"/>
    <col min="767" max="767" width="4.42578125" customWidth="1"/>
    <col min="768" max="768" width="4" customWidth="1"/>
    <col min="769" max="769" width="40.7109375" customWidth="1"/>
    <col min="770" max="770" width="6.85546875" customWidth="1"/>
    <col min="771" max="771" width="6.28515625" customWidth="1"/>
    <col min="772" max="772" width="5.28515625" customWidth="1"/>
    <col min="775" max="775" width="12.7109375" bestFit="1" customWidth="1"/>
    <col min="776" max="776" width="12.85546875" customWidth="1"/>
    <col min="778" max="778" width="12.140625" customWidth="1"/>
    <col min="780" max="780" width="13.28515625" customWidth="1"/>
    <col min="1022" max="1022" width="7.140625" customWidth="1"/>
    <col min="1023" max="1023" width="4.42578125" customWidth="1"/>
    <col min="1024" max="1024" width="4" customWidth="1"/>
    <col min="1025" max="1025" width="40.7109375" customWidth="1"/>
    <col min="1026" max="1026" width="6.85546875" customWidth="1"/>
    <col min="1027" max="1027" width="6.28515625" customWidth="1"/>
    <col min="1028" max="1028" width="5.28515625" customWidth="1"/>
    <col min="1031" max="1031" width="12.7109375" bestFit="1" customWidth="1"/>
    <col min="1032" max="1032" width="12.85546875" customWidth="1"/>
    <col min="1034" max="1034" width="12.140625" customWidth="1"/>
    <col min="1036" max="1036" width="13.28515625" customWidth="1"/>
    <col min="1278" max="1278" width="7.140625" customWidth="1"/>
    <col min="1279" max="1279" width="4.42578125" customWidth="1"/>
    <col min="1280" max="1280" width="4" customWidth="1"/>
    <col min="1281" max="1281" width="40.7109375" customWidth="1"/>
    <col min="1282" max="1282" width="6.85546875" customWidth="1"/>
    <col min="1283" max="1283" width="6.28515625" customWidth="1"/>
    <col min="1284" max="1284" width="5.28515625" customWidth="1"/>
    <col min="1287" max="1287" width="12.7109375" bestFit="1" customWidth="1"/>
    <col min="1288" max="1288" width="12.85546875" customWidth="1"/>
    <col min="1290" max="1290" width="12.140625" customWidth="1"/>
    <col min="1292" max="1292" width="13.28515625" customWidth="1"/>
    <col min="1534" max="1534" width="7.140625" customWidth="1"/>
    <col min="1535" max="1535" width="4.42578125" customWidth="1"/>
    <col min="1536" max="1536" width="4" customWidth="1"/>
    <col min="1537" max="1537" width="40.7109375" customWidth="1"/>
    <col min="1538" max="1538" width="6.85546875" customWidth="1"/>
    <col min="1539" max="1539" width="6.28515625" customWidth="1"/>
    <col min="1540" max="1540" width="5.28515625" customWidth="1"/>
    <col min="1543" max="1543" width="12.7109375" bestFit="1" customWidth="1"/>
    <col min="1544" max="1544" width="12.85546875" customWidth="1"/>
    <col min="1546" max="1546" width="12.140625" customWidth="1"/>
    <col min="1548" max="1548" width="13.28515625" customWidth="1"/>
    <col min="1790" max="1790" width="7.140625" customWidth="1"/>
    <col min="1791" max="1791" width="4.42578125" customWidth="1"/>
    <col min="1792" max="1792" width="4" customWidth="1"/>
    <col min="1793" max="1793" width="40.7109375" customWidth="1"/>
    <col min="1794" max="1794" width="6.85546875" customWidth="1"/>
    <col min="1795" max="1795" width="6.28515625" customWidth="1"/>
    <col min="1796" max="1796" width="5.28515625" customWidth="1"/>
    <col min="1799" max="1799" width="12.7109375" bestFit="1" customWidth="1"/>
    <col min="1800" max="1800" width="12.85546875" customWidth="1"/>
    <col min="1802" max="1802" width="12.140625" customWidth="1"/>
    <col min="1804" max="1804" width="13.28515625" customWidth="1"/>
    <col min="2046" max="2046" width="7.140625" customWidth="1"/>
    <col min="2047" max="2047" width="4.42578125" customWidth="1"/>
    <col min="2048" max="2048" width="4" customWidth="1"/>
    <col min="2049" max="2049" width="40.7109375" customWidth="1"/>
    <col min="2050" max="2050" width="6.85546875" customWidth="1"/>
    <col min="2051" max="2051" width="6.28515625" customWidth="1"/>
    <col min="2052" max="2052" width="5.28515625" customWidth="1"/>
    <col min="2055" max="2055" width="12.7109375" bestFit="1" customWidth="1"/>
    <col min="2056" max="2056" width="12.85546875" customWidth="1"/>
    <col min="2058" max="2058" width="12.140625" customWidth="1"/>
    <col min="2060" max="2060" width="13.28515625" customWidth="1"/>
    <col min="2302" max="2302" width="7.140625" customWidth="1"/>
    <col min="2303" max="2303" width="4.42578125" customWidth="1"/>
    <col min="2304" max="2304" width="4" customWidth="1"/>
    <col min="2305" max="2305" width="40.7109375" customWidth="1"/>
    <col min="2306" max="2306" width="6.85546875" customWidth="1"/>
    <col min="2307" max="2307" width="6.28515625" customWidth="1"/>
    <col min="2308" max="2308" width="5.28515625" customWidth="1"/>
    <col min="2311" max="2311" width="12.7109375" bestFit="1" customWidth="1"/>
    <col min="2312" max="2312" width="12.85546875" customWidth="1"/>
    <col min="2314" max="2314" width="12.140625" customWidth="1"/>
    <col min="2316" max="2316" width="13.28515625" customWidth="1"/>
    <col min="2558" max="2558" width="7.140625" customWidth="1"/>
    <col min="2559" max="2559" width="4.42578125" customWidth="1"/>
    <col min="2560" max="2560" width="4" customWidth="1"/>
    <col min="2561" max="2561" width="40.7109375" customWidth="1"/>
    <col min="2562" max="2562" width="6.85546875" customWidth="1"/>
    <col min="2563" max="2563" width="6.28515625" customWidth="1"/>
    <col min="2564" max="2564" width="5.28515625" customWidth="1"/>
    <col min="2567" max="2567" width="12.7109375" bestFit="1" customWidth="1"/>
    <col min="2568" max="2568" width="12.85546875" customWidth="1"/>
    <col min="2570" max="2570" width="12.140625" customWidth="1"/>
    <col min="2572" max="2572" width="13.28515625" customWidth="1"/>
    <col min="2814" max="2814" width="7.140625" customWidth="1"/>
    <col min="2815" max="2815" width="4.42578125" customWidth="1"/>
    <col min="2816" max="2816" width="4" customWidth="1"/>
    <col min="2817" max="2817" width="40.7109375" customWidth="1"/>
    <col min="2818" max="2818" width="6.85546875" customWidth="1"/>
    <col min="2819" max="2819" width="6.28515625" customWidth="1"/>
    <col min="2820" max="2820" width="5.28515625" customWidth="1"/>
    <col min="2823" max="2823" width="12.7109375" bestFit="1" customWidth="1"/>
    <col min="2824" max="2824" width="12.85546875" customWidth="1"/>
    <col min="2826" max="2826" width="12.140625" customWidth="1"/>
    <col min="2828" max="2828" width="13.28515625" customWidth="1"/>
    <col min="3070" max="3070" width="7.140625" customWidth="1"/>
    <col min="3071" max="3071" width="4.42578125" customWidth="1"/>
    <col min="3072" max="3072" width="4" customWidth="1"/>
    <col min="3073" max="3073" width="40.7109375" customWidth="1"/>
    <col min="3074" max="3074" width="6.85546875" customWidth="1"/>
    <col min="3075" max="3075" width="6.28515625" customWidth="1"/>
    <col min="3076" max="3076" width="5.28515625" customWidth="1"/>
    <col min="3079" max="3079" width="12.7109375" bestFit="1" customWidth="1"/>
    <col min="3080" max="3080" width="12.85546875" customWidth="1"/>
    <col min="3082" max="3082" width="12.140625" customWidth="1"/>
    <col min="3084" max="3084" width="13.28515625" customWidth="1"/>
    <col min="3326" max="3326" width="7.140625" customWidth="1"/>
    <col min="3327" max="3327" width="4.42578125" customWidth="1"/>
    <col min="3328" max="3328" width="4" customWidth="1"/>
    <col min="3329" max="3329" width="40.7109375" customWidth="1"/>
    <col min="3330" max="3330" width="6.85546875" customWidth="1"/>
    <col min="3331" max="3331" width="6.28515625" customWidth="1"/>
    <col min="3332" max="3332" width="5.28515625" customWidth="1"/>
    <col min="3335" max="3335" width="12.7109375" bestFit="1" customWidth="1"/>
    <col min="3336" max="3336" width="12.85546875" customWidth="1"/>
    <col min="3338" max="3338" width="12.140625" customWidth="1"/>
    <col min="3340" max="3340" width="13.28515625" customWidth="1"/>
    <col min="3582" max="3582" width="7.140625" customWidth="1"/>
    <col min="3583" max="3583" width="4.42578125" customWidth="1"/>
    <col min="3584" max="3584" width="4" customWidth="1"/>
    <col min="3585" max="3585" width="40.7109375" customWidth="1"/>
    <col min="3586" max="3586" width="6.85546875" customWidth="1"/>
    <col min="3587" max="3587" width="6.28515625" customWidth="1"/>
    <col min="3588" max="3588" width="5.28515625" customWidth="1"/>
    <col min="3591" max="3591" width="12.7109375" bestFit="1" customWidth="1"/>
    <col min="3592" max="3592" width="12.85546875" customWidth="1"/>
    <col min="3594" max="3594" width="12.140625" customWidth="1"/>
    <col min="3596" max="3596" width="13.28515625" customWidth="1"/>
    <col min="3838" max="3838" width="7.140625" customWidth="1"/>
    <col min="3839" max="3839" width="4.42578125" customWidth="1"/>
    <col min="3840" max="3840" width="4" customWidth="1"/>
    <col min="3841" max="3841" width="40.7109375" customWidth="1"/>
    <col min="3842" max="3842" width="6.85546875" customWidth="1"/>
    <col min="3843" max="3843" width="6.28515625" customWidth="1"/>
    <col min="3844" max="3844" width="5.28515625" customWidth="1"/>
    <col min="3847" max="3847" width="12.7109375" bestFit="1" customWidth="1"/>
    <col min="3848" max="3848" width="12.85546875" customWidth="1"/>
    <col min="3850" max="3850" width="12.140625" customWidth="1"/>
    <col min="3852" max="3852" width="13.28515625" customWidth="1"/>
    <col min="4094" max="4094" width="7.140625" customWidth="1"/>
    <col min="4095" max="4095" width="4.42578125" customWidth="1"/>
    <col min="4096" max="4096" width="4" customWidth="1"/>
    <col min="4097" max="4097" width="40.7109375" customWidth="1"/>
    <col min="4098" max="4098" width="6.85546875" customWidth="1"/>
    <col min="4099" max="4099" width="6.28515625" customWidth="1"/>
    <col min="4100" max="4100" width="5.28515625" customWidth="1"/>
    <col min="4103" max="4103" width="12.7109375" bestFit="1" customWidth="1"/>
    <col min="4104" max="4104" width="12.85546875" customWidth="1"/>
    <col min="4106" max="4106" width="12.140625" customWidth="1"/>
    <col min="4108" max="4108" width="13.28515625" customWidth="1"/>
    <col min="4350" max="4350" width="7.140625" customWidth="1"/>
    <col min="4351" max="4351" width="4.42578125" customWidth="1"/>
    <col min="4352" max="4352" width="4" customWidth="1"/>
    <col min="4353" max="4353" width="40.7109375" customWidth="1"/>
    <col min="4354" max="4354" width="6.85546875" customWidth="1"/>
    <col min="4355" max="4355" width="6.28515625" customWidth="1"/>
    <col min="4356" max="4356" width="5.28515625" customWidth="1"/>
    <col min="4359" max="4359" width="12.7109375" bestFit="1" customWidth="1"/>
    <col min="4360" max="4360" width="12.85546875" customWidth="1"/>
    <col min="4362" max="4362" width="12.140625" customWidth="1"/>
    <col min="4364" max="4364" width="13.28515625" customWidth="1"/>
    <col min="4606" max="4606" width="7.140625" customWidth="1"/>
    <col min="4607" max="4607" width="4.42578125" customWidth="1"/>
    <col min="4608" max="4608" width="4" customWidth="1"/>
    <col min="4609" max="4609" width="40.7109375" customWidth="1"/>
    <col min="4610" max="4610" width="6.85546875" customWidth="1"/>
    <col min="4611" max="4611" width="6.28515625" customWidth="1"/>
    <col min="4612" max="4612" width="5.28515625" customWidth="1"/>
    <col min="4615" max="4615" width="12.7109375" bestFit="1" customWidth="1"/>
    <col min="4616" max="4616" width="12.85546875" customWidth="1"/>
    <col min="4618" max="4618" width="12.140625" customWidth="1"/>
    <col min="4620" max="4620" width="13.28515625" customWidth="1"/>
    <col min="4862" max="4862" width="7.140625" customWidth="1"/>
    <col min="4863" max="4863" width="4.42578125" customWidth="1"/>
    <col min="4864" max="4864" width="4" customWidth="1"/>
    <col min="4865" max="4865" width="40.7109375" customWidth="1"/>
    <col min="4866" max="4866" width="6.85546875" customWidth="1"/>
    <col min="4867" max="4867" width="6.28515625" customWidth="1"/>
    <col min="4868" max="4868" width="5.28515625" customWidth="1"/>
    <col min="4871" max="4871" width="12.7109375" bestFit="1" customWidth="1"/>
    <col min="4872" max="4872" width="12.85546875" customWidth="1"/>
    <col min="4874" max="4874" width="12.140625" customWidth="1"/>
    <col min="4876" max="4876" width="13.28515625" customWidth="1"/>
    <col min="5118" max="5118" width="7.140625" customWidth="1"/>
    <col min="5119" max="5119" width="4.42578125" customWidth="1"/>
    <col min="5120" max="5120" width="4" customWidth="1"/>
    <col min="5121" max="5121" width="40.7109375" customWidth="1"/>
    <col min="5122" max="5122" width="6.85546875" customWidth="1"/>
    <col min="5123" max="5123" width="6.28515625" customWidth="1"/>
    <col min="5124" max="5124" width="5.28515625" customWidth="1"/>
    <col min="5127" max="5127" width="12.7109375" bestFit="1" customWidth="1"/>
    <col min="5128" max="5128" width="12.85546875" customWidth="1"/>
    <col min="5130" max="5130" width="12.140625" customWidth="1"/>
    <col min="5132" max="5132" width="13.28515625" customWidth="1"/>
    <col min="5374" max="5374" width="7.140625" customWidth="1"/>
    <col min="5375" max="5375" width="4.42578125" customWidth="1"/>
    <col min="5376" max="5376" width="4" customWidth="1"/>
    <col min="5377" max="5377" width="40.7109375" customWidth="1"/>
    <col min="5378" max="5378" width="6.85546875" customWidth="1"/>
    <col min="5379" max="5379" width="6.28515625" customWidth="1"/>
    <col min="5380" max="5380" width="5.28515625" customWidth="1"/>
    <col min="5383" max="5383" width="12.7109375" bestFit="1" customWidth="1"/>
    <col min="5384" max="5384" width="12.85546875" customWidth="1"/>
    <col min="5386" max="5386" width="12.140625" customWidth="1"/>
    <col min="5388" max="5388" width="13.28515625" customWidth="1"/>
    <col min="5630" max="5630" width="7.140625" customWidth="1"/>
    <col min="5631" max="5631" width="4.42578125" customWidth="1"/>
    <col min="5632" max="5632" width="4" customWidth="1"/>
    <col min="5633" max="5633" width="40.7109375" customWidth="1"/>
    <col min="5634" max="5634" width="6.85546875" customWidth="1"/>
    <col min="5635" max="5635" width="6.28515625" customWidth="1"/>
    <col min="5636" max="5636" width="5.28515625" customWidth="1"/>
    <col min="5639" max="5639" width="12.7109375" bestFit="1" customWidth="1"/>
    <col min="5640" max="5640" width="12.85546875" customWidth="1"/>
    <col min="5642" max="5642" width="12.140625" customWidth="1"/>
    <col min="5644" max="5644" width="13.28515625" customWidth="1"/>
    <col min="5886" max="5886" width="7.140625" customWidth="1"/>
    <col min="5887" max="5887" width="4.42578125" customWidth="1"/>
    <col min="5888" max="5888" width="4" customWidth="1"/>
    <col min="5889" max="5889" width="40.7109375" customWidth="1"/>
    <col min="5890" max="5890" width="6.85546875" customWidth="1"/>
    <col min="5891" max="5891" width="6.28515625" customWidth="1"/>
    <col min="5892" max="5892" width="5.28515625" customWidth="1"/>
    <col min="5895" max="5895" width="12.7109375" bestFit="1" customWidth="1"/>
    <col min="5896" max="5896" width="12.85546875" customWidth="1"/>
    <col min="5898" max="5898" width="12.140625" customWidth="1"/>
    <col min="5900" max="5900" width="13.28515625" customWidth="1"/>
    <col min="6142" max="6142" width="7.140625" customWidth="1"/>
    <col min="6143" max="6143" width="4.42578125" customWidth="1"/>
    <col min="6144" max="6144" width="4" customWidth="1"/>
    <col min="6145" max="6145" width="40.7109375" customWidth="1"/>
    <col min="6146" max="6146" width="6.85546875" customWidth="1"/>
    <col min="6147" max="6147" width="6.28515625" customWidth="1"/>
    <col min="6148" max="6148" width="5.28515625" customWidth="1"/>
    <col min="6151" max="6151" width="12.7109375" bestFit="1" customWidth="1"/>
    <col min="6152" max="6152" width="12.85546875" customWidth="1"/>
    <col min="6154" max="6154" width="12.140625" customWidth="1"/>
    <col min="6156" max="6156" width="13.28515625" customWidth="1"/>
    <col min="6398" max="6398" width="7.140625" customWidth="1"/>
    <col min="6399" max="6399" width="4.42578125" customWidth="1"/>
    <col min="6400" max="6400" width="4" customWidth="1"/>
    <col min="6401" max="6401" width="40.7109375" customWidth="1"/>
    <col min="6402" max="6402" width="6.85546875" customWidth="1"/>
    <col min="6403" max="6403" width="6.28515625" customWidth="1"/>
    <col min="6404" max="6404" width="5.28515625" customWidth="1"/>
    <col min="6407" max="6407" width="12.7109375" bestFit="1" customWidth="1"/>
    <col min="6408" max="6408" width="12.85546875" customWidth="1"/>
    <col min="6410" max="6410" width="12.140625" customWidth="1"/>
    <col min="6412" max="6412" width="13.28515625" customWidth="1"/>
    <col min="6654" max="6654" width="7.140625" customWidth="1"/>
    <col min="6655" max="6655" width="4.42578125" customWidth="1"/>
    <col min="6656" max="6656" width="4" customWidth="1"/>
    <col min="6657" max="6657" width="40.7109375" customWidth="1"/>
    <col min="6658" max="6658" width="6.85546875" customWidth="1"/>
    <col min="6659" max="6659" width="6.28515625" customWidth="1"/>
    <col min="6660" max="6660" width="5.28515625" customWidth="1"/>
    <col min="6663" max="6663" width="12.7109375" bestFit="1" customWidth="1"/>
    <col min="6664" max="6664" width="12.85546875" customWidth="1"/>
    <col min="6666" max="6666" width="12.140625" customWidth="1"/>
    <col min="6668" max="6668" width="13.28515625" customWidth="1"/>
    <col min="6910" max="6910" width="7.140625" customWidth="1"/>
    <col min="6911" max="6911" width="4.42578125" customWidth="1"/>
    <col min="6912" max="6912" width="4" customWidth="1"/>
    <col min="6913" max="6913" width="40.7109375" customWidth="1"/>
    <col min="6914" max="6914" width="6.85546875" customWidth="1"/>
    <col min="6915" max="6915" width="6.28515625" customWidth="1"/>
    <col min="6916" max="6916" width="5.28515625" customWidth="1"/>
    <col min="6919" max="6919" width="12.7109375" bestFit="1" customWidth="1"/>
    <col min="6920" max="6920" width="12.85546875" customWidth="1"/>
    <col min="6922" max="6922" width="12.140625" customWidth="1"/>
    <col min="6924" max="6924" width="13.28515625" customWidth="1"/>
    <col min="7166" max="7166" width="7.140625" customWidth="1"/>
    <col min="7167" max="7167" width="4.42578125" customWidth="1"/>
    <col min="7168" max="7168" width="4" customWidth="1"/>
    <col min="7169" max="7169" width="40.7109375" customWidth="1"/>
    <col min="7170" max="7170" width="6.85546875" customWidth="1"/>
    <col min="7171" max="7171" width="6.28515625" customWidth="1"/>
    <col min="7172" max="7172" width="5.28515625" customWidth="1"/>
    <col min="7175" max="7175" width="12.7109375" bestFit="1" customWidth="1"/>
    <col min="7176" max="7176" width="12.85546875" customWidth="1"/>
    <col min="7178" max="7178" width="12.140625" customWidth="1"/>
    <col min="7180" max="7180" width="13.28515625" customWidth="1"/>
    <col min="7422" max="7422" width="7.140625" customWidth="1"/>
    <col min="7423" max="7423" width="4.42578125" customWidth="1"/>
    <col min="7424" max="7424" width="4" customWidth="1"/>
    <col min="7425" max="7425" width="40.7109375" customWidth="1"/>
    <col min="7426" max="7426" width="6.85546875" customWidth="1"/>
    <col min="7427" max="7427" width="6.28515625" customWidth="1"/>
    <col min="7428" max="7428" width="5.28515625" customWidth="1"/>
    <col min="7431" max="7431" width="12.7109375" bestFit="1" customWidth="1"/>
    <col min="7432" max="7432" width="12.85546875" customWidth="1"/>
    <col min="7434" max="7434" width="12.140625" customWidth="1"/>
    <col min="7436" max="7436" width="13.28515625" customWidth="1"/>
    <col min="7678" max="7678" width="7.140625" customWidth="1"/>
    <col min="7679" max="7679" width="4.42578125" customWidth="1"/>
    <col min="7680" max="7680" width="4" customWidth="1"/>
    <col min="7681" max="7681" width="40.7109375" customWidth="1"/>
    <col min="7682" max="7682" width="6.85546875" customWidth="1"/>
    <col min="7683" max="7683" width="6.28515625" customWidth="1"/>
    <col min="7684" max="7684" width="5.28515625" customWidth="1"/>
    <col min="7687" max="7687" width="12.7109375" bestFit="1" customWidth="1"/>
    <col min="7688" max="7688" width="12.85546875" customWidth="1"/>
    <col min="7690" max="7690" width="12.140625" customWidth="1"/>
    <col min="7692" max="7692" width="13.28515625" customWidth="1"/>
    <col min="7934" max="7934" width="7.140625" customWidth="1"/>
    <col min="7935" max="7935" width="4.42578125" customWidth="1"/>
    <col min="7936" max="7936" width="4" customWidth="1"/>
    <col min="7937" max="7937" width="40.7109375" customWidth="1"/>
    <col min="7938" max="7938" width="6.85546875" customWidth="1"/>
    <col min="7939" max="7939" width="6.28515625" customWidth="1"/>
    <col min="7940" max="7940" width="5.28515625" customWidth="1"/>
    <col min="7943" max="7943" width="12.7109375" bestFit="1" customWidth="1"/>
    <col min="7944" max="7944" width="12.85546875" customWidth="1"/>
    <col min="7946" max="7946" width="12.140625" customWidth="1"/>
    <col min="7948" max="7948" width="13.28515625" customWidth="1"/>
    <col min="8190" max="8190" width="7.140625" customWidth="1"/>
    <col min="8191" max="8191" width="4.42578125" customWidth="1"/>
    <col min="8192" max="8192" width="4" customWidth="1"/>
    <col min="8193" max="8193" width="40.7109375" customWidth="1"/>
    <col min="8194" max="8194" width="6.85546875" customWidth="1"/>
    <col min="8195" max="8195" width="6.28515625" customWidth="1"/>
    <col min="8196" max="8196" width="5.28515625" customWidth="1"/>
    <col min="8199" max="8199" width="12.7109375" bestFit="1" customWidth="1"/>
    <col min="8200" max="8200" width="12.85546875" customWidth="1"/>
    <col min="8202" max="8202" width="12.140625" customWidth="1"/>
    <col min="8204" max="8204" width="13.28515625" customWidth="1"/>
    <col min="8446" max="8446" width="7.140625" customWidth="1"/>
    <col min="8447" max="8447" width="4.42578125" customWidth="1"/>
    <col min="8448" max="8448" width="4" customWidth="1"/>
    <col min="8449" max="8449" width="40.7109375" customWidth="1"/>
    <col min="8450" max="8450" width="6.85546875" customWidth="1"/>
    <col min="8451" max="8451" width="6.28515625" customWidth="1"/>
    <col min="8452" max="8452" width="5.28515625" customWidth="1"/>
    <col min="8455" max="8455" width="12.7109375" bestFit="1" customWidth="1"/>
    <col min="8456" max="8456" width="12.85546875" customWidth="1"/>
    <col min="8458" max="8458" width="12.140625" customWidth="1"/>
    <col min="8460" max="8460" width="13.28515625" customWidth="1"/>
    <col min="8702" max="8702" width="7.140625" customWidth="1"/>
    <col min="8703" max="8703" width="4.42578125" customWidth="1"/>
    <col min="8704" max="8704" width="4" customWidth="1"/>
    <col min="8705" max="8705" width="40.7109375" customWidth="1"/>
    <col min="8706" max="8706" width="6.85546875" customWidth="1"/>
    <col min="8707" max="8707" width="6.28515625" customWidth="1"/>
    <col min="8708" max="8708" width="5.28515625" customWidth="1"/>
    <col min="8711" max="8711" width="12.7109375" bestFit="1" customWidth="1"/>
    <col min="8712" max="8712" width="12.85546875" customWidth="1"/>
    <col min="8714" max="8714" width="12.140625" customWidth="1"/>
    <col min="8716" max="8716" width="13.28515625" customWidth="1"/>
    <col min="8958" max="8958" width="7.140625" customWidth="1"/>
    <col min="8959" max="8959" width="4.42578125" customWidth="1"/>
    <col min="8960" max="8960" width="4" customWidth="1"/>
    <col min="8961" max="8961" width="40.7109375" customWidth="1"/>
    <col min="8962" max="8962" width="6.85546875" customWidth="1"/>
    <col min="8963" max="8963" width="6.28515625" customWidth="1"/>
    <col min="8964" max="8964" width="5.28515625" customWidth="1"/>
    <col min="8967" max="8967" width="12.7109375" bestFit="1" customWidth="1"/>
    <col min="8968" max="8968" width="12.85546875" customWidth="1"/>
    <col min="8970" max="8970" width="12.140625" customWidth="1"/>
    <col min="8972" max="8972" width="13.28515625" customWidth="1"/>
    <col min="9214" max="9214" width="7.140625" customWidth="1"/>
    <col min="9215" max="9215" width="4.42578125" customWidth="1"/>
    <col min="9216" max="9216" width="4" customWidth="1"/>
    <col min="9217" max="9217" width="40.7109375" customWidth="1"/>
    <col min="9218" max="9218" width="6.85546875" customWidth="1"/>
    <col min="9219" max="9219" width="6.28515625" customWidth="1"/>
    <col min="9220" max="9220" width="5.28515625" customWidth="1"/>
    <col min="9223" max="9223" width="12.7109375" bestFit="1" customWidth="1"/>
    <col min="9224" max="9224" width="12.85546875" customWidth="1"/>
    <col min="9226" max="9226" width="12.140625" customWidth="1"/>
    <col min="9228" max="9228" width="13.28515625" customWidth="1"/>
    <col min="9470" max="9470" width="7.140625" customWidth="1"/>
    <col min="9471" max="9471" width="4.42578125" customWidth="1"/>
    <col min="9472" max="9472" width="4" customWidth="1"/>
    <col min="9473" max="9473" width="40.7109375" customWidth="1"/>
    <col min="9474" max="9474" width="6.85546875" customWidth="1"/>
    <col min="9475" max="9475" width="6.28515625" customWidth="1"/>
    <col min="9476" max="9476" width="5.28515625" customWidth="1"/>
    <col min="9479" max="9479" width="12.7109375" bestFit="1" customWidth="1"/>
    <col min="9480" max="9480" width="12.85546875" customWidth="1"/>
    <col min="9482" max="9482" width="12.140625" customWidth="1"/>
    <col min="9484" max="9484" width="13.28515625" customWidth="1"/>
    <col min="9726" max="9726" width="7.140625" customWidth="1"/>
    <col min="9727" max="9727" width="4.42578125" customWidth="1"/>
    <col min="9728" max="9728" width="4" customWidth="1"/>
    <col min="9729" max="9729" width="40.7109375" customWidth="1"/>
    <col min="9730" max="9730" width="6.85546875" customWidth="1"/>
    <col min="9731" max="9731" width="6.28515625" customWidth="1"/>
    <col min="9732" max="9732" width="5.28515625" customWidth="1"/>
    <col min="9735" max="9735" width="12.7109375" bestFit="1" customWidth="1"/>
    <col min="9736" max="9736" width="12.85546875" customWidth="1"/>
    <col min="9738" max="9738" width="12.140625" customWidth="1"/>
    <col min="9740" max="9740" width="13.28515625" customWidth="1"/>
    <col min="9982" max="9982" width="7.140625" customWidth="1"/>
    <col min="9983" max="9983" width="4.42578125" customWidth="1"/>
    <col min="9984" max="9984" width="4" customWidth="1"/>
    <col min="9985" max="9985" width="40.7109375" customWidth="1"/>
    <col min="9986" max="9986" width="6.85546875" customWidth="1"/>
    <col min="9987" max="9987" width="6.28515625" customWidth="1"/>
    <col min="9988" max="9988" width="5.28515625" customWidth="1"/>
    <col min="9991" max="9991" width="12.7109375" bestFit="1" customWidth="1"/>
    <col min="9992" max="9992" width="12.85546875" customWidth="1"/>
    <col min="9994" max="9994" width="12.140625" customWidth="1"/>
    <col min="9996" max="9996" width="13.28515625" customWidth="1"/>
    <col min="10238" max="10238" width="7.140625" customWidth="1"/>
    <col min="10239" max="10239" width="4.42578125" customWidth="1"/>
    <col min="10240" max="10240" width="4" customWidth="1"/>
    <col min="10241" max="10241" width="40.7109375" customWidth="1"/>
    <col min="10242" max="10242" width="6.85546875" customWidth="1"/>
    <col min="10243" max="10243" width="6.28515625" customWidth="1"/>
    <col min="10244" max="10244" width="5.28515625" customWidth="1"/>
    <col min="10247" max="10247" width="12.7109375" bestFit="1" customWidth="1"/>
    <col min="10248" max="10248" width="12.85546875" customWidth="1"/>
    <col min="10250" max="10250" width="12.140625" customWidth="1"/>
    <col min="10252" max="10252" width="13.28515625" customWidth="1"/>
    <col min="10494" max="10494" width="7.140625" customWidth="1"/>
    <col min="10495" max="10495" width="4.42578125" customWidth="1"/>
    <col min="10496" max="10496" width="4" customWidth="1"/>
    <col min="10497" max="10497" width="40.7109375" customWidth="1"/>
    <col min="10498" max="10498" width="6.85546875" customWidth="1"/>
    <col min="10499" max="10499" width="6.28515625" customWidth="1"/>
    <col min="10500" max="10500" width="5.28515625" customWidth="1"/>
    <col min="10503" max="10503" width="12.7109375" bestFit="1" customWidth="1"/>
    <col min="10504" max="10504" width="12.85546875" customWidth="1"/>
    <col min="10506" max="10506" width="12.140625" customWidth="1"/>
    <col min="10508" max="10508" width="13.28515625" customWidth="1"/>
    <col min="10750" max="10750" width="7.140625" customWidth="1"/>
    <col min="10751" max="10751" width="4.42578125" customWidth="1"/>
    <col min="10752" max="10752" width="4" customWidth="1"/>
    <col min="10753" max="10753" width="40.7109375" customWidth="1"/>
    <col min="10754" max="10754" width="6.85546875" customWidth="1"/>
    <col min="10755" max="10755" width="6.28515625" customWidth="1"/>
    <col min="10756" max="10756" width="5.28515625" customWidth="1"/>
    <col min="10759" max="10759" width="12.7109375" bestFit="1" customWidth="1"/>
    <col min="10760" max="10760" width="12.85546875" customWidth="1"/>
    <col min="10762" max="10762" width="12.140625" customWidth="1"/>
    <col min="10764" max="10764" width="13.28515625" customWidth="1"/>
    <col min="11006" max="11006" width="7.140625" customWidth="1"/>
    <col min="11007" max="11007" width="4.42578125" customWidth="1"/>
    <col min="11008" max="11008" width="4" customWidth="1"/>
    <col min="11009" max="11009" width="40.7109375" customWidth="1"/>
    <col min="11010" max="11010" width="6.85546875" customWidth="1"/>
    <col min="11011" max="11011" width="6.28515625" customWidth="1"/>
    <col min="11012" max="11012" width="5.28515625" customWidth="1"/>
    <col min="11015" max="11015" width="12.7109375" bestFit="1" customWidth="1"/>
    <col min="11016" max="11016" width="12.85546875" customWidth="1"/>
    <col min="11018" max="11018" width="12.140625" customWidth="1"/>
    <col min="11020" max="11020" width="13.28515625" customWidth="1"/>
    <col min="11262" max="11262" width="7.140625" customWidth="1"/>
    <col min="11263" max="11263" width="4.42578125" customWidth="1"/>
    <col min="11264" max="11264" width="4" customWidth="1"/>
    <col min="11265" max="11265" width="40.7109375" customWidth="1"/>
    <col min="11266" max="11266" width="6.85546875" customWidth="1"/>
    <col min="11267" max="11267" width="6.28515625" customWidth="1"/>
    <col min="11268" max="11268" width="5.28515625" customWidth="1"/>
    <col min="11271" max="11271" width="12.7109375" bestFit="1" customWidth="1"/>
    <col min="11272" max="11272" width="12.85546875" customWidth="1"/>
    <col min="11274" max="11274" width="12.140625" customWidth="1"/>
    <col min="11276" max="11276" width="13.28515625" customWidth="1"/>
    <col min="11518" max="11518" width="7.140625" customWidth="1"/>
    <col min="11519" max="11519" width="4.42578125" customWidth="1"/>
    <col min="11520" max="11520" width="4" customWidth="1"/>
    <col min="11521" max="11521" width="40.7109375" customWidth="1"/>
    <col min="11522" max="11522" width="6.85546875" customWidth="1"/>
    <col min="11523" max="11523" width="6.28515625" customWidth="1"/>
    <col min="11524" max="11524" width="5.28515625" customWidth="1"/>
    <col min="11527" max="11527" width="12.7109375" bestFit="1" customWidth="1"/>
    <col min="11528" max="11528" width="12.85546875" customWidth="1"/>
    <col min="11530" max="11530" width="12.140625" customWidth="1"/>
    <col min="11532" max="11532" width="13.28515625" customWidth="1"/>
    <col min="11774" max="11774" width="7.140625" customWidth="1"/>
    <col min="11775" max="11775" width="4.42578125" customWidth="1"/>
    <col min="11776" max="11776" width="4" customWidth="1"/>
    <col min="11777" max="11777" width="40.7109375" customWidth="1"/>
    <col min="11778" max="11778" width="6.85546875" customWidth="1"/>
    <col min="11779" max="11779" width="6.28515625" customWidth="1"/>
    <col min="11780" max="11780" width="5.28515625" customWidth="1"/>
    <col min="11783" max="11783" width="12.7109375" bestFit="1" customWidth="1"/>
    <col min="11784" max="11784" width="12.85546875" customWidth="1"/>
    <col min="11786" max="11786" width="12.140625" customWidth="1"/>
    <col min="11788" max="11788" width="13.28515625" customWidth="1"/>
    <col min="12030" max="12030" width="7.140625" customWidth="1"/>
    <col min="12031" max="12031" width="4.42578125" customWidth="1"/>
    <col min="12032" max="12032" width="4" customWidth="1"/>
    <col min="12033" max="12033" width="40.7109375" customWidth="1"/>
    <col min="12034" max="12034" width="6.85546875" customWidth="1"/>
    <col min="12035" max="12035" width="6.28515625" customWidth="1"/>
    <col min="12036" max="12036" width="5.28515625" customWidth="1"/>
    <col min="12039" max="12039" width="12.7109375" bestFit="1" customWidth="1"/>
    <col min="12040" max="12040" width="12.85546875" customWidth="1"/>
    <col min="12042" max="12042" width="12.140625" customWidth="1"/>
    <col min="12044" max="12044" width="13.28515625" customWidth="1"/>
    <col min="12286" max="12286" width="7.140625" customWidth="1"/>
    <col min="12287" max="12287" width="4.42578125" customWidth="1"/>
    <col min="12288" max="12288" width="4" customWidth="1"/>
    <col min="12289" max="12289" width="40.7109375" customWidth="1"/>
    <col min="12290" max="12290" width="6.85546875" customWidth="1"/>
    <col min="12291" max="12291" width="6.28515625" customWidth="1"/>
    <col min="12292" max="12292" width="5.28515625" customWidth="1"/>
    <col min="12295" max="12295" width="12.7109375" bestFit="1" customWidth="1"/>
    <col min="12296" max="12296" width="12.85546875" customWidth="1"/>
    <col min="12298" max="12298" width="12.140625" customWidth="1"/>
    <col min="12300" max="12300" width="13.28515625" customWidth="1"/>
    <col min="12542" max="12542" width="7.140625" customWidth="1"/>
    <col min="12543" max="12543" width="4.42578125" customWidth="1"/>
    <col min="12544" max="12544" width="4" customWidth="1"/>
    <col min="12545" max="12545" width="40.7109375" customWidth="1"/>
    <col min="12546" max="12546" width="6.85546875" customWidth="1"/>
    <col min="12547" max="12547" width="6.28515625" customWidth="1"/>
    <col min="12548" max="12548" width="5.28515625" customWidth="1"/>
    <col min="12551" max="12551" width="12.7109375" bestFit="1" customWidth="1"/>
    <col min="12552" max="12552" width="12.85546875" customWidth="1"/>
    <col min="12554" max="12554" width="12.140625" customWidth="1"/>
    <col min="12556" max="12556" width="13.28515625" customWidth="1"/>
    <col min="12798" max="12798" width="7.140625" customWidth="1"/>
    <col min="12799" max="12799" width="4.42578125" customWidth="1"/>
    <col min="12800" max="12800" width="4" customWidth="1"/>
    <col min="12801" max="12801" width="40.7109375" customWidth="1"/>
    <col min="12802" max="12802" width="6.85546875" customWidth="1"/>
    <col min="12803" max="12803" width="6.28515625" customWidth="1"/>
    <col min="12804" max="12804" width="5.28515625" customWidth="1"/>
    <col min="12807" max="12807" width="12.7109375" bestFit="1" customWidth="1"/>
    <col min="12808" max="12808" width="12.85546875" customWidth="1"/>
    <col min="12810" max="12810" width="12.140625" customWidth="1"/>
    <col min="12812" max="12812" width="13.28515625" customWidth="1"/>
    <col min="13054" max="13054" width="7.140625" customWidth="1"/>
    <col min="13055" max="13055" width="4.42578125" customWidth="1"/>
    <col min="13056" max="13056" width="4" customWidth="1"/>
    <col min="13057" max="13057" width="40.7109375" customWidth="1"/>
    <col min="13058" max="13058" width="6.85546875" customWidth="1"/>
    <col min="13059" max="13059" width="6.28515625" customWidth="1"/>
    <col min="13060" max="13060" width="5.28515625" customWidth="1"/>
    <col min="13063" max="13063" width="12.7109375" bestFit="1" customWidth="1"/>
    <col min="13064" max="13064" width="12.85546875" customWidth="1"/>
    <col min="13066" max="13066" width="12.140625" customWidth="1"/>
    <col min="13068" max="13068" width="13.28515625" customWidth="1"/>
    <col min="13310" max="13310" width="7.140625" customWidth="1"/>
    <col min="13311" max="13311" width="4.42578125" customWidth="1"/>
    <col min="13312" max="13312" width="4" customWidth="1"/>
    <col min="13313" max="13313" width="40.7109375" customWidth="1"/>
    <col min="13314" max="13314" width="6.85546875" customWidth="1"/>
    <col min="13315" max="13315" width="6.28515625" customWidth="1"/>
    <col min="13316" max="13316" width="5.28515625" customWidth="1"/>
    <col min="13319" max="13319" width="12.7109375" bestFit="1" customWidth="1"/>
    <col min="13320" max="13320" width="12.85546875" customWidth="1"/>
    <col min="13322" max="13322" width="12.140625" customWidth="1"/>
    <col min="13324" max="13324" width="13.28515625" customWidth="1"/>
    <col min="13566" max="13566" width="7.140625" customWidth="1"/>
    <col min="13567" max="13567" width="4.42578125" customWidth="1"/>
    <col min="13568" max="13568" width="4" customWidth="1"/>
    <col min="13569" max="13569" width="40.7109375" customWidth="1"/>
    <col min="13570" max="13570" width="6.85546875" customWidth="1"/>
    <col min="13571" max="13571" width="6.28515625" customWidth="1"/>
    <col min="13572" max="13572" width="5.28515625" customWidth="1"/>
    <col min="13575" max="13575" width="12.7109375" bestFit="1" customWidth="1"/>
    <col min="13576" max="13576" width="12.85546875" customWidth="1"/>
    <col min="13578" max="13578" width="12.140625" customWidth="1"/>
    <col min="13580" max="13580" width="13.28515625" customWidth="1"/>
    <col min="13822" max="13822" width="7.140625" customWidth="1"/>
    <col min="13823" max="13823" width="4.42578125" customWidth="1"/>
    <col min="13824" max="13824" width="4" customWidth="1"/>
    <col min="13825" max="13825" width="40.7109375" customWidth="1"/>
    <col min="13826" max="13826" width="6.85546875" customWidth="1"/>
    <col min="13827" max="13827" width="6.28515625" customWidth="1"/>
    <col min="13828" max="13828" width="5.28515625" customWidth="1"/>
    <col min="13831" max="13831" width="12.7109375" bestFit="1" customWidth="1"/>
    <col min="13832" max="13832" width="12.85546875" customWidth="1"/>
    <col min="13834" max="13834" width="12.140625" customWidth="1"/>
    <col min="13836" max="13836" width="13.28515625" customWidth="1"/>
    <col min="14078" max="14078" width="7.140625" customWidth="1"/>
    <col min="14079" max="14079" width="4.42578125" customWidth="1"/>
    <col min="14080" max="14080" width="4" customWidth="1"/>
    <col min="14081" max="14081" width="40.7109375" customWidth="1"/>
    <col min="14082" max="14082" width="6.85546875" customWidth="1"/>
    <col min="14083" max="14083" width="6.28515625" customWidth="1"/>
    <col min="14084" max="14084" width="5.28515625" customWidth="1"/>
    <col min="14087" max="14087" width="12.7109375" bestFit="1" customWidth="1"/>
    <col min="14088" max="14088" width="12.85546875" customWidth="1"/>
    <col min="14090" max="14090" width="12.140625" customWidth="1"/>
    <col min="14092" max="14092" width="13.28515625" customWidth="1"/>
    <col min="14334" max="14334" width="7.140625" customWidth="1"/>
    <col min="14335" max="14335" width="4.42578125" customWidth="1"/>
    <col min="14336" max="14336" width="4" customWidth="1"/>
    <col min="14337" max="14337" width="40.7109375" customWidth="1"/>
    <col min="14338" max="14338" width="6.85546875" customWidth="1"/>
    <col min="14339" max="14339" width="6.28515625" customWidth="1"/>
    <col min="14340" max="14340" width="5.28515625" customWidth="1"/>
    <col min="14343" max="14343" width="12.7109375" bestFit="1" customWidth="1"/>
    <col min="14344" max="14344" width="12.85546875" customWidth="1"/>
    <col min="14346" max="14346" width="12.140625" customWidth="1"/>
    <col min="14348" max="14348" width="13.28515625" customWidth="1"/>
    <col min="14590" max="14590" width="7.140625" customWidth="1"/>
    <col min="14591" max="14591" width="4.42578125" customWidth="1"/>
    <col min="14592" max="14592" width="4" customWidth="1"/>
    <col min="14593" max="14593" width="40.7109375" customWidth="1"/>
    <col min="14594" max="14594" width="6.85546875" customWidth="1"/>
    <col min="14595" max="14595" width="6.28515625" customWidth="1"/>
    <col min="14596" max="14596" width="5.28515625" customWidth="1"/>
    <col min="14599" max="14599" width="12.7109375" bestFit="1" customWidth="1"/>
    <col min="14600" max="14600" width="12.85546875" customWidth="1"/>
    <col min="14602" max="14602" width="12.140625" customWidth="1"/>
    <col min="14604" max="14604" width="13.28515625" customWidth="1"/>
    <col min="14846" max="14846" width="7.140625" customWidth="1"/>
    <col min="14847" max="14847" width="4.42578125" customWidth="1"/>
    <col min="14848" max="14848" width="4" customWidth="1"/>
    <col min="14849" max="14849" width="40.7109375" customWidth="1"/>
    <col min="14850" max="14850" width="6.85546875" customWidth="1"/>
    <col min="14851" max="14851" width="6.28515625" customWidth="1"/>
    <col min="14852" max="14852" width="5.28515625" customWidth="1"/>
    <col min="14855" max="14855" width="12.7109375" bestFit="1" customWidth="1"/>
    <col min="14856" max="14856" width="12.85546875" customWidth="1"/>
    <col min="14858" max="14858" width="12.140625" customWidth="1"/>
    <col min="14860" max="14860" width="13.28515625" customWidth="1"/>
    <col min="15102" max="15102" width="7.140625" customWidth="1"/>
    <col min="15103" max="15103" width="4.42578125" customWidth="1"/>
    <col min="15104" max="15104" width="4" customWidth="1"/>
    <col min="15105" max="15105" width="40.7109375" customWidth="1"/>
    <col min="15106" max="15106" width="6.85546875" customWidth="1"/>
    <col min="15107" max="15107" width="6.28515625" customWidth="1"/>
    <col min="15108" max="15108" width="5.28515625" customWidth="1"/>
    <col min="15111" max="15111" width="12.7109375" bestFit="1" customWidth="1"/>
    <col min="15112" max="15112" width="12.85546875" customWidth="1"/>
    <col min="15114" max="15114" width="12.140625" customWidth="1"/>
    <col min="15116" max="15116" width="13.28515625" customWidth="1"/>
    <col min="15358" max="15358" width="7.140625" customWidth="1"/>
    <col min="15359" max="15359" width="4.42578125" customWidth="1"/>
    <col min="15360" max="15360" width="4" customWidth="1"/>
    <col min="15361" max="15361" width="40.7109375" customWidth="1"/>
    <col min="15362" max="15362" width="6.85546875" customWidth="1"/>
    <col min="15363" max="15363" width="6.28515625" customWidth="1"/>
    <col min="15364" max="15364" width="5.28515625" customWidth="1"/>
    <col min="15367" max="15367" width="12.7109375" bestFit="1" customWidth="1"/>
    <col min="15368" max="15368" width="12.85546875" customWidth="1"/>
    <col min="15370" max="15370" width="12.140625" customWidth="1"/>
    <col min="15372" max="15372" width="13.28515625" customWidth="1"/>
    <col min="15614" max="15614" width="7.140625" customWidth="1"/>
    <col min="15615" max="15615" width="4.42578125" customWidth="1"/>
    <col min="15616" max="15616" width="4" customWidth="1"/>
    <col min="15617" max="15617" width="40.7109375" customWidth="1"/>
    <col min="15618" max="15618" width="6.85546875" customWidth="1"/>
    <col min="15619" max="15619" width="6.28515625" customWidth="1"/>
    <col min="15620" max="15620" width="5.28515625" customWidth="1"/>
    <col min="15623" max="15623" width="12.7109375" bestFit="1" customWidth="1"/>
    <col min="15624" max="15624" width="12.85546875" customWidth="1"/>
    <col min="15626" max="15626" width="12.140625" customWidth="1"/>
    <col min="15628" max="15628" width="13.28515625" customWidth="1"/>
    <col min="15870" max="15870" width="7.140625" customWidth="1"/>
    <col min="15871" max="15871" width="4.42578125" customWidth="1"/>
    <col min="15872" max="15872" width="4" customWidth="1"/>
    <col min="15873" max="15873" width="40.7109375" customWidth="1"/>
    <col min="15874" max="15874" width="6.85546875" customWidth="1"/>
    <col min="15875" max="15875" width="6.28515625" customWidth="1"/>
    <col min="15876" max="15876" width="5.28515625" customWidth="1"/>
    <col min="15879" max="15879" width="12.7109375" bestFit="1" customWidth="1"/>
    <col min="15880" max="15880" width="12.85546875" customWidth="1"/>
    <col min="15882" max="15882" width="12.140625" customWidth="1"/>
    <col min="15884" max="15884" width="13.28515625" customWidth="1"/>
    <col min="16126" max="16126" width="7.140625" customWidth="1"/>
    <col min="16127" max="16127" width="4.42578125" customWidth="1"/>
    <col min="16128" max="16128" width="4" customWidth="1"/>
    <col min="16129" max="16129" width="40.7109375" customWidth="1"/>
    <col min="16130" max="16130" width="6.85546875" customWidth="1"/>
    <col min="16131" max="16131" width="6.28515625" customWidth="1"/>
    <col min="16132" max="16132" width="5.28515625" customWidth="1"/>
    <col min="16135" max="16135" width="12.7109375" bestFit="1" customWidth="1"/>
    <col min="16136" max="16136" width="12.85546875" customWidth="1"/>
    <col min="16138" max="16138" width="12.140625" customWidth="1"/>
    <col min="16140" max="16140" width="13.28515625" customWidth="1"/>
  </cols>
  <sheetData>
    <row r="1" spans="5:20" ht="36">
      <c r="E1" s="150" t="s">
        <v>115</v>
      </c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5:20" ht="15.75" thickBot="1"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5:20">
      <c r="E3" s="151" t="s">
        <v>116</v>
      </c>
      <c r="F3" s="151"/>
      <c r="G3" s="60">
        <v>1</v>
      </c>
      <c r="H3" s="60" t="s">
        <v>84</v>
      </c>
      <c r="I3" s="60"/>
      <c r="J3" s="26"/>
      <c r="K3" s="26"/>
      <c r="L3" s="152" t="s">
        <v>117</v>
      </c>
      <c r="M3" s="153"/>
      <c r="N3" s="154"/>
      <c r="O3" s="152" t="s">
        <v>118</v>
      </c>
      <c r="P3" s="153"/>
      <c r="Q3" s="154"/>
      <c r="R3" s="25"/>
      <c r="S3" s="25"/>
      <c r="T3" s="25"/>
    </row>
    <row r="4" spans="5:20">
      <c r="E4" s="151" t="s">
        <v>119</v>
      </c>
      <c r="F4" s="151"/>
      <c r="G4" s="60">
        <v>2</v>
      </c>
      <c r="H4" s="155">
        <v>30</v>
      </c>
      <c r="I4" s="156"/>
      <c r="J4" s="40"/>
      <c r="K4" s="40"/>
      <c r="L4" s="157" t="s">
        <v>120</v>
      </c>
      <c r="M4" s="158"/>
      <c r="N4" s="159"/>
      <c r="O4" s="157" t="s">
        <v>121</v>
      </c>
      <c r="P4" s="158"/>
      <c r="Q4" s="159"/>
      <c r="R4" s="25"/>
      <c r="S4" s="25"/>
      <c r="T4" s="25"/>
    </row>
    <row r="5" spans="5:20">
      <c r="E5" s="151" t="s">
        <v>122</v>
      </c>
      <c r="F5" s="151"/>
      <c r="G5" s="60">
        <v>3</v>
      </c>
      <c r="H5" s="88" t="s">
        <v>95</v>
      </c>
      <c r="I5" s="89"/>
      <c r="J5" s="40"/>
      <c r="K5" s="40"/>
      <c r="L5" s="157" t="s">
        <v>123</v>
      </c>
      <c r="M5" s="158"/>
      <c r="N5" s="159"/>
      <c r="O5" s="157" t="s">
        <v>124</v>
      </c>
      <c r="P5" s="158"/>
      <c r="Q5" s="159"/>
      <c r="R5" s="25"/>
      <c r="S5" s="25"/>
      <c r="T5" s="25"/>
    </row>
    <row r="6" spans="5:20">
      <c r="E6" s="151" t="s">
        <v>125</v>
      </c>
      <c r="F6" s="151"/>
      <c r="G6" s="60">
        <v>4</v>
      </c>
      <c r="H6" s="88" t="s">
        <v>95</v>
      </c>
      <c r="I6" s="89"/>
      <c r="J6" s="40"/>
      <c r="K6" s="40"/>
      <c r="L6" s="157" t="s">
        <v>126</v>
      </c>
      <c r="M6" s="158"/>
      <c r="N6" s="159"/>
      <c r="O6" s="157" t="s">
        <v>127</v>
      </c>
      <c r="P6" s="158"/>
      <c r="Q6" s="159"/>
      <c r="R6" s="61" t="s">
        <v>128</v>
      </c>
      <c r="S6" s="62">
        <v>43100</v>
      </c>
      <c r="T6" s="61"/>
    </row>
    <row r="7" spans="5:20" ht="15.75" thickBot="1">
      <c r="E7" s="155" t="s">
        <v>129</v>
      </c>
      <c r="F7" s="156"/>
      <c r="G7" s="60">
        <v>5</v>
      </c>
      <c r="H7" s="88" t="s">
        <v>95</v>
      </c>
      <c r="I7" s="89"/>
      <c r="J7" s="40"/>
      <c r="K7" s="40"/>
      <c r="L7" s="57" t="s">
        <v>130</v>
      </c>
      <c r="M7" s="58"/>
      <c r="N7" s="59"/>
      <c r="O7" s="57"/>
      <c r="P7" s="58"/>
      <c r="Q7" s="59"/>
      <c r="R7" s="61" t="s">
        <v>131</v>
      </c>
      <c r="S7" s="61" t="s">
        <v>161</v>
      </c>
      <c r="T7" s="61"/>
    </row>
    <row r="8" spans="5:20">
      <c r="E8" s="41"/>
      <c r="F8" s="41"/>
      <c r="G8" s="25"/>
      <c r="H8" s="25"/>
      <c r="I8" s="25"/>
      <c r="J8" s="25"/>
      <c r="K8" s="25"/>
      <c r="L8" s="40"/>
      <c r="M8" s="40"/>
      <c r="N8" s="40"/>
      <c r="O8" s="40"/>
      <c r="P8" s="42"/>
      <c r="Q8" s="42"/>
      <c r="R8" s="25"/>
      <c r="S8" s="25"/>
      <c r="T8" s="25"/>
    </row>
    <row r="9" spans="5:20" ht="12.75" customHeight="1">
      <c r="E9" s="163" t="s">
        <v>132</v>
      </c>
      <c r="F9" s="164" t="s">
        <v>133</v>
      </c>
      <c r="G9" s="165" t="s">
        <v>134</v>
      </c>
      <c r="H9" s="165"/>
      <c r="I9" s="166" t="s">
        <v>135</v>
      </c>
      <c r="J9" s="170" t="s">
        <v>136</v>
      </c>
      <c r="K9" s="171"/>
      <c r="L9" s="171"/>
      <c r="M9" s="171"/>
      <c r="N9" s="171"/>
      <c r="O9" s="171"/>
      <c r="P9" s="172"/>
      <c r="Q9" s="165" t="s">
        <v>137</v>
      </c>
      <c r="R9" s="165"/>
      <c r="S9" s="167" t="s">
        <v>138</v>
      </c>
      <c r="T9" s="168" t="s">
        <v>139</v>
      </c>
    </row>
    <row r="10" spans="5:20" s="3" customFormat="1" ht="72" customHeight="1">
      <c r="E10" s="163"/>
      <c r="F10" s="164" t="s">
        <v>133</v>
      </c>
      <c r="G10" s="43" t="s">
        <v>140</v>
      </c>
      <c r="H10" s="43" t="s">
        <v>141</v>
      </c>
      <c r="I10" s="166"/>
      <c r="J10" s="170" t="s">
        <v>142</v>
      </c>
      <c r="K10" s="171"/>
      <c r="L10" s="172"/>
      <c r="M10" s="91" t="s">
        <v>143</v>
      </c>
      <c r="N10" s="91" t="s">
        <v>144</v>
      </c>
      <c r="O10" s="91" t="s">
        <v>145</v>
      </c>
      <c r="P10" s="91" t="s">
        <v>146</v>
      </c>
      <c r="Q10" s="90" t="s">
        <v>118</v>
      </c>
      <c r="R10" s="91" t="s">
        <v>147</v>
      </c>
      <c r="S10" s="167"/>
      <c r="T10" s="169"/>
    </row>
    <row r="11" spans="5:20" s="28" customFormat="1" ht="11.25">
      <c r="E11" s="173" t="s">
        <v>148</v>
      </c>
      <c r="F11" s="174"/>
      <c r="G11" s="174"/>
      <c r="H11" s="174"/>
      <c r="I11" s="175"/>
      <c r="J11" s="50"/>
      <c r="K11" s="50"/>
      <c r="L11" s="50"/>
      <c r="M11" s="45"/>
      <c r="N11" s="45"/>
      <c r="O11" s="63">
        <f>SUM(O12:O25)</f>
        <v>2935827369.4748082</v>
      </c>
      <c r="P11" s="63">
        <f>SUM(P12:P25)</f>
        <v>2935827369.4748082</v>
      </c>
      <c r="Q11" s="46"/>
      <c r="R11" s="47"/>
      <c r="S11" s="2"/>
      <c r="T11" s="2"/>
    </row>
    <row r="12" spans="5:20" s="30" customFormat="1" ht="11.25">
      <c r="E12" s="55">
        <v>232</v>
      </c>
      <c r="F12" s="55">
        <v>1</v>
      </c>
      <c r="G12" s="55">
        <v>1</v>
      </c>
      <c r="H12" s="55"/>
      <c r="I12" s="17" t="s">
        <v>27</v>
      </c>
      <c r="J12" s="51"/>
      <c r="K12" s="51"/>
      <c r="L12" s="6">
        <v>1992</v>
      </c>
      <c r="M12" s="33" t="s">
        <v>149</v>
      </c>
      <c r="N12" s="29">
        <v>1</v>
      </c>
      <c r="O12" s="20">
        <v>92872619.397171035</v>
      </c>
      <c r="P12" s="64">
        <f>+O12*N12</f>
        <v>92872619.397171035</v>
      </c>
      <c r="Q12" s="54" t="s">
        <v>157</v>
      </c>
      <c r="R12" s="55" t="s">
        <v>150</v>
      </c>
      <c r="S12" s="1"/>
      <c r="T12" s="1"/>
    </row>
    <row r="13" spans="5:20" s="30" customFormat="1" ht="11.25">
      <c r="E13" s="55">
        <v>232</v>
      </c>
      <c r="F13" s="55">
        <v>1</v>
      </c>
      <c r="G13" s="55">
        <v>1</v>
      </c>
      <c r="H13" s="55"/>
      <c r="I13" s="15" t="s">
        <v>28</v>
      </c>
      <c r="J13" s="51"/>
      <c r="K13" s="51"/>
      <c r="L13" s="8">
        <v>2002</v>
      </c>
      <c r="M13" s="33" t="s">
        <v>149</v>
      </c>
      <c r="N13" s="29">
        <v>1</v>
      </c>
      <c r="O13" s="20">
        <v>18574522.091160107</v>
      </c>
      <c r="P13" s="64">
        <f t="shared" ref="P13:P29" si="0">+O13*N13</f>
        <v>18574522.091160107</v>
      </c>
      <c r="Q13" s="54" t="s">
        <v>157</v>
      </c>
      <c r="R13" s="55" t="s">
        <v>150</v>
      </c>
      <c r="S13" s="1"/>
      <c r="T13" s="1"/>
    </row>
    <row r="14" spans="5:20" s="30" customFormat="1" ht="11.25">
      <c r="E14" s="55">
        <v>232</v>
      </c>
      <c r="F14" s="55">
        <v>1</v>
      </c>
      <c r="G14" s="55">
        <v>1</v>
      </c>
      <c r="H14" s="55"/>
      <c r="I14" s="15" t="s">
        <v>29</v>
      </c>
      <c r="J14" s="51"/>
      <c r="K14" s="51"/>
      <c r="L14" s="8">
        <v>2005</v>
      </c>
      <c r="M14" s="33" t="s">
        <v>149</v>
      </c>
      <c r="N14" s="29">
        <v>1</v>
      </c>
      <c r="O14" s="20">
        <v>85156082.523081839</v>
      </c>
      <c r="P14" s="64">
        <f t="shared" si="0"/>
        <v>85156082.523081839</v>
      </c>
      <c r="Q14" s="54" t="s">
        <v>157</v>
      </c>
      <c r="R14" s="55" t="s">
        <v>150</v>
      </c>
      <c r="S14" s="1"/>
      <c r="T14" s="1"/>
    </row>
    <row r="15" spans="5:20" s="30" customFormat="1" ht="11.25">
      <c r="E15" s="55">
        <v>232</v>
      </c>
      <c r="F15" s="55">
        <v>1</v>
      </c>
      <c r="G15" s="55">
        <v>1</v>
      </c>
      <c r="H15" s="55"/>
      <c r="I15" s="15" t="s">
        <v>30</v>
      </c>
      <c r="J15" s="51"/>
      <c r="K15" s="51"/>
      <c r="L15" s="8">
        <v>2006</v>
      </c>
      <c r="M15" s="33" t="s">
        <v>149</v>
      </c>
      <c r="N15" s="29">
        <v>1</v>
      </c>
      <c r="O15" s="20">
        <v>95302439.389011905</v>
      </c>
      <c r="P15" s="64">
        <f t="shared" si="0"/>
        <v>95302439.389011905</v>
      </c>
      <c r="Q15" s="54" t="s">
        <v>157</v>
      </c>
      <c r="R15" s="55" t="s">
        <v>150</v>
      </c>
      <c r="S15" s="1"/>
      <c r="T15" s="1"/>
    </row>
    <row r="16" spans="5:20" s="30" customFormat="1" ht="11.25">
      <c r="E16" s="55">
        <v>232</v>
      </c>
      <c r="F16" s="55">
        <v>1</v>
      </c>
      <c r="G16" s="55">
        <v>1</v>
      </c>
      <c r="H16" s="55"/>
      <c r="I16" s="15" t="s">
        <v>31</v>
      </c>
      <c r="J16" s="51"/>
      <c r="K16" s="51"/>
      <c r="L16" s="8">
        <v>2006</v>
      </c>
      <c r="M16" s="33" t="s">
        <v>149</v>
      </c>
      <c r="N16" s="29">
        <v>1</v>
      </c>
      <c r="O16" s="20">
        <v>79549373.150219262</v>
      </c>
      <c r="P16" s="64">
        <f t="shared" si="0"/>
        <v>79549373.150219262</v>
      </c>
      <c r="Q16" s="54" t="s">
        <v>157</v>
      </c>
      <c r="R16" s="55" t="s">
        <v>150</v>
      </c>
      <c r="S16" s="1"/>
      <c r="T16" s="1"/>
    </row>
    <row r="17" spans="5:20" s="30" customFormat="1" ht="11.25">
      <c r="E17" s="55">
        <v>232</v>
      </c>
      <c r="F17" s="55">
        <v>1</v>
      </c>
      <c r="G17" s="55">
        <v>1</v>
      </c>
      <c r="H17" s="55"/>
      <c r="I17" s="15" t="s">
        <v>32</v>
      </c>
      <c r="J17" s="51"/>
      <c r="K17" s="51"/>
      <c r="L17" s="8">
        <v>2008</v>
      </c>
      <c r="M17" s="33" t="s">
        <v>149</v>
      </c>
      <c r="N17" s="29">
        <v>1</v>
      </c>
      <c r="O17" s="20">
        <v>18080664.030132756</v>
      </c>
      <c r="P17" s="64">
        <f t="shared" si="0"/>
        <v>18080664.030132756</v>
      </c>
      <c r="Q17" s="54" t="s">
        <v>157</v>
      </c>
      <c r="R17" s="55" t="s">
        <v>150</v>
      </c>
      <c r="S17" s="1"/>
      <c r="T17" s="1"/>
    </row>
    <row r="18" spans="5:20" s="30" customFormat="1" ht="11.25">
      <c r="E18" s="55">
        <v>232</v>
      </c>
      <c r="F18" s="55">
        <v>1</v>
      </c>
      <c r="G18" s="55">
        <v>1</v>
      </c>
      <c r="H18" s="55"/>
      <c r="I18" s="15" t="s">
        <v>33</v>
      </c>
      <c r="J18" s="51"/>
      <c r="K18" s="51"/>
      <c r="L18" s="8">
        <v>2008</v>
      </c>
      <c r="M18" s="33" t="s">
        <v>149</v>
      </c>
      <c r="N18" s="29">
        <v>1</v>
      </c>
      <c r="O18" s="20">
        <v>1015242785.5210966</v>
      </c>
      <c r="P18" s="64">
        <f t="shared" si="0"/>
        <v>1015242785.5210966</v>
      </c>
      <c r="Q18" s="54" t="s">
        <v>157</v>
      </c>
      <c r="R18" s="55" t="s">
        <v>150</v>
      </c>
      <c r="S18" s="1"/>
      <c r="T18" s="1"/>
    </row>
    <row r="19" spans="5:20" s="30" customFormat="1" ht="18">
      <c r="E19" s="55">
        <v>232</v>
      </c>
      <c r="F19" s="55">
        <v>1</v>
      </c>
      <c r="G19" s="55">
        <v>1</v>
      </c>
      <c r="H19" s="55"/>
      <c r="I19" s="15" t="s">
        <v>34</v>
      </c>
      <c r="J19" s="51"/>
      <c r="K19" s="51"/>
      <c r="L19" s="8">
        <v>2010</v>
      </c>
      <c r="M19" s="33" t="s">
        <v>149</v>
      </c>
      <c r="N19" s="29">
        <v>1</v>
      </c>
      <c r="O19" s="20">
        <v>440166895</v>
      </c>
      <c r="P19" s="64">
        <f t="shared" si="0"/>
        <v>440166895</v>
      </c>
      <c r="Q19" s="54" t="s">
        <v>157</v>
      </c>
      <c r="R19" s="55" t="s">
        <v>150</v>
      </c>
      <c r="S19" s="1"/>
      <c r="T19" s="1"/>
    </row>
    <row r="20" spans="5:20" s="30" customFormat="1" ht="11.25">
      <c r="E20" s="55">
        <v>232</v>
      </c>
      <c r="F20" s="55">
        <v>1</v>
      </c>
      <c r="G20" s="55">
        <v>1</v>
      </c>
      <c r="H20" s="55"/>
      <c r="I20" s="15" t="s">
        <v>35</v>
      </c>
      <c r="J20" s="51"/>
      <c r="K20" s="51"/>
      <c r="L20" s="8">
        <v>2010</v>
      </c>
      <c r="M20" s="33" t="s">
        <v>149</v>
      </c>
      <c r="N20" s="29">
        <v>1</v>
      </c>
      <c r="O20" s="20">
        <v>361510823.50648433</v>
      </c>
      <c r="P20" s="64">
        <f t="shared" si="0"/>
        <v>361510823.50648433</v>
      </c>
      <c r="Q20" s="54" t="s">
        <v>157</v>
      </c>
      <c r="R20" s="55" t="s">
        <v>150</v>
      </c>
      <c r="S20" s="1"/>
      <c r="T20" s="1"/>
    </row>
    <row r="21" spans="5:20" s="30" customFormat="1" ht="18">
      <c r="E21" s="55">
        <v>232</v>
      </c>
      <c r="F21" s="55">
        <v>1</v>
      </c>
      <c r="G21" s="55">
        <v>1</v>
      </c>
      <c r="H21" s="55"/>
      <c r="I21" s="15" t="s">
        <v>36</v>
      </c>
      <c r="J21" s="51"/>
      <c r="K21" s="51"/>
      <c r="L21" s="8">
        <v>2011</v>
      </c>
      <c r="M21" s="33" t="s">
        <v>149</v>
      </c>
      <c r="N21" s="29">
        <v>1</v>
      </c>
      <c r="O21" s="20">
        <v>253077465.18497214</v>
      </c>
      <c r="P21" s="64">
        <f t="shared" si="0"/>
        <v>253077465.18497214</v>
      </c>
      <c r="Q21" s="54" t="s">
        <v>157</v>
      </c>
      <c r="R21" s="55" t="s">
        <v>150</v>
      </c>
      <c r="S21" s="1"/>
      <c r="T21" s="1"/>
    </row>
    <row r="22" spans="5:20" s="30" customFormat="1" ht="18">
      <c r="E22" s="55">
        <v>232</v>
      </c>
      <c r="F22" s="55">
        <v>1</v>
      </c>
      <c r="G22" s="55">
        <v>1</v>
      </c>
      <c r="H22" s="55"/>
      <c r="I22" s="15" t="s">
        <v>37</v>
      </c>
      <c r="J22" s="51"/>
      <c r="K22" s="51"/>
      <c r="L22" s="8">
        <v>2012</v>
      </c>
      <c r="M22" s="33" t="s">
        <v>149</v>
      </c>
      <c r="N22" s="29">
        <v>1</v>
      </c>
      <c r="O22" s="20">
        <v>314468551.83288497</v>
      </c>
      <c r="P22" s="64">
        <f t="shared" si="0"/>
        <v>314468551.83288497</v>
      </c>
      <c r="Q22" s="54" t="s">
        <v>157</v>
      </c>
      <c r="R22" s="55" t="s">
        <v>150</v>
      </c>
      <c r="S22" s="1"/>
      <c r="T22" s="1"/>
    </row>
    <row r="23" spans="5:20" s="30" customFormat="1" ht="27">
      <c r="E23" s="55">
        <v>232</v>
      </c>
      <c r="F23" s="55">
        <v>1</v>
      </c>
      <c r="G23" s="55">
        <v>1</v>
      </c>
      <c r="H23" s="55"/>
      <c r="I23" s="16" t="s">
        <v>38</v>
      </c>
      <c r="J23" s="51"/>
      <c r="K23" s="51"/>
      <c r="L23" s="12">
        <v>2012</v>
      </c>
      <c r="M23" s="33" t="s">
        <v>149</v>
      </c>
      <c r="N23" s="29">
        <v>1</v>
      </c>
      <c r="O23" s="20">
        <v>110762147.84859325</v>
      </c>
      <c r="P23" s="64">
        <f t="shared" si="0"/>
        <v>110762147.84859325</v>
      </c>
      <c r="Q23" s="54" t="s">
        <v>157</v>
      </c>
      <c r="R23" s="55" t="s">
        <v>150</v>
      </c>
      <c r="S23" s="1"/>
      <c r="T23" s="1"/>
    </row>
    <row r="24" spans="5:20" s="30" customFormat="1" ht="11.25">
      <c r="E24" s="55">
        <v>232</v>
      </c>
      <c r="F24" s="55">
        <v>1</v>
      </c>
      <c r="G24" s="55">
        <v>1</v>
      </c>
      <c r="H24" s="55"/>
      <c r="I24" s="15" t="s">
        <v>111</v>
      </c>
      <c r="J24" s="51">
        <v>30</v>
      </c>
      <c r="K24" s="51">
        <v>12</v>
      </c>
      <c r="L24" s="12">
        <v>2015</v>
      </c>
      <c r="M24" s="33" t="s">
        <v>149</v>
      </c>
      <c r="N24" s="29">
        <v>1</v>
      </c>
      <c r="O24" s="20">
        <v>51063000</v>
      </c>
      <c r="P24" s="64">
        <f t="shared" si="0"/>
        <v>51063000</v>
      </c>
      <c r="Q24" s="54" t="s">
        <v>157</v>
      </c>
      <c r="R24" s="55" t="s">
        <v>150</v>
      </c>
      <c r="S24" s="1"/>
      <c r="T24" s="1"/>
    </row>
    <row r="25" spans="5:20" s="30" customFormat="1" ht="11.25">
      <c r="E25" s="55"/>
      <c r="F25" s="55"/>
      <c r="G25" s="55"/>
      <c r="H25" s="55"/>
      <c r="I25" s="75"/>
      <c r="J25" s="51"/>
      <c r="K25" s="51"/>
      <c r="L25" s="51"/>
      <c r="M25" s="33"/>
      <c r="N25" s="29"/>
      <c r="O25" s="65"/>
      <c r="P25" s="64"/>
      <c r="Q25" s="54"/>
      <c r="R25" s="55"/>
      <c r="S25" s="1"/>
      <c r="T25" s="1"/>
    </row>
    <row r="26" spans="5:20" s="28" customFormat="1" ht="11.25">
      <c r="E26" s="160" t="s">
        <v>151</v>
      </c>
      <c r="F26" s="161"/>
      <c r="G26" s="161"/>
      <c r="H26" s="161"/>
      <c r="I26" s="162"/>
      <c r="J26" s="52"/>
      <c r="K26" s="52"/>
      <c r="L26" s="52"/>
      <c r="M26" s="48"/>
      <c r="N26" s="31"/>
      <c r="O26" s="66">
        <f>SUM(O27:O29)</f>
        <v>217058980</v>
      </c>
      <c r="P26" s="63">
        <f>SUM(P27:P29)</f>
        <v>217058980</v>
      </c>
      <c r="Q26" s="54"/>
      <c r="R26" s="56"/>
      <c r="S26" s="49"/>
      <c r="T26" s="49"/>
    </row>
    <row r="27" spans="5:20" s="35" customFormat="1" ht="11.25">
      <c r="E27" s="55">
        <v>232</v>
      </c>
      <c r="F27" s="55">
        <v>1</v>
      </c>
      <c r="G27" s="55">
        <v>3</v>
      </c>
      <c r="H27" s="55"/>
      <c r="I27" s="15" t="s">
        <v>0</v>
      </c>
      <c r="J27" s="51"/>
      <c r="K27" s="51"/>
      <c r="L27" s="18" t="s">
        <v>1</v>
      </c>
      <c r="M27" s="33" t="s">
        <v>149</v>
      </c>
      <c r="N27" s="34">
        <v>1</v>
      </c>
      <c r="O27" s="20">
        <v>10517577</v>
      </c>
      <c r="P27" s="64">
        <f>+O27*N27</f>
        <v>10517577</v>
      </c>
      <c r="Q27" s="54" t="s">
        <v>157</v>
      </c>
      <c r="R27" s="55" t="s">
        <v>152</v>
      </c>
      <c r="S27" s="1"/>
      <c r="T27" s="1"/>
    </row>
    <row r="28" spans="5:20" s="35" customFormat="1" ht="18">
      <c r="E28" s="55">
        <v>232</v>
      </c>
      <c r="F28" s="55">
        <v>1</v>
      </c>
      <c r="G28" s="55">
        <v>3</v>
      </c>
      <c r="H28" s="55"/>
      <c r="I28" s="15" t="s">
        <v>4</v>
      </c>
      <c r="J28" s="51"/>
      <c r="K28" s="51"/>
      <c r="L28" s="18" t="s">
        <v>2</v>
      </c>
      <c r="M28" s="33" t="s">
        <v>149</v>
      </c>
      <c r="N28" s="34">
        <v>1</v>
      </c>
      <c r="O28" s="20">
        <v>197042100</v>
      </c>
      <c r="P28" s="64">
        <f t="shared" si="0"/>
        <v>197042100</v>
      </c>
      <c r="Q28" s="54" t="s">
        <v>157</v>
      </c>
      <c r="R28" s="55" t="s">
        <v>153</v>
      </c>
      <c r="S28" s="1"/>
      <c r="T28" s="1"/>
    </row>
    <row r="29" spans="5:20" s="35" customFormat="1" ht="18">
      <c r="E29" s="55">
        <v>232</v>
      </c>
      <c r="F29" s="55">
        <v>1</v>
      </c>
      <c r="G29" s="55">
        <v>3</v>
      </c>
      <c r="H29" s="55"/>
      <c r="I29" s="15" t="s">
        <v>3</v>
      </c>
      <c r="J29" s="51"/>
      <c r="K29" s="51"/>
      <c r="L29" s="24" t="s">
        <v>2</v>
      </c>
      <c r="M29" s="33" t="s">
        <v>149</v>
      </c>
      <c r="N29" s="34">
        <v>1</v>
      </c>
      <c r="O29" s="20">
        <v>9499303</v>
      </c>
      <c r="P29" s="64">
        <f t="shared" si="0"/>
        <v>9499303</v>
      </c>
      <c r="Q29" s="54" t="s">
        <v>157</v>
      </c>
      <c r="R29" s="55" t="s">
        <v>153</v>
      </c>
      <c r="S29" s="1"/>
      <c r="T29" s="1"/>
    </row>
    <row r="30" spans="5:20" s="30" customFormat="1" ht="11.25">
      <c r="E30" s="55"/>
      <c r="F30" s="55"/>
      <c r="G30" s="55"/>
      <c r="H30" s="55"/>
      <c r="I30" s="76"/>
      <c r="J30" s="51"/>
      <c r="K30" s="51"/>
      <c r="L30" s="51"/>
      <c r="M30" s="33"/>
      <c r="N30" s="33"/>
      <c r="O30" s="67"/>
      <c r="P30" s="68"/>
      <c r="Q30" s="54"/>
      <c r="R30" s="55"/>
      <c r="S30" s="1"/>
      <c r="T30" s="1"/>
    </row>
    <row r="31" spans="5:20" s="30" customFormat="1" ht="11.25">
      <c r="E31" s="109"/>
      <c r="F31" s="109"/>
      <c r="G31" s="109"/>
      <c r="H31" s="109"/>
      <c r="I31" s="133"/>
      <c r="J31" s="105"/>
      <c r="K31" s="105"/>
      <c r="L31" s="105"/>
      <c r="M31" s="112"/>
      <c r="N31" s="112"/>
      <c r="O31" s="134"/>
      <c r="P31" s="135"/>
      <c r="Q31" s="108"/>
      <c r="R31" s="109"/>
      <c r="S31" s="35"/>
      <c r="T31" s="35"/>
    </row>
    <row r="32" spans="5:20" s="30" customFormat="1" ht="11.25">
      <c r="E32" s="109"/>
      <c r="F32" s="109"/>
      <c r="G32" s="109"/>
      <c r="H32" s="109"/>
      <c r="I32" s="133"/>
      <c r="J32" s="105"/>
      <c r="K32" s="105"/>
      <c r="L32" s="105"/>
      <c r="M32" s="112"/>
      <c r="N32" s="112"/>
      <c r="O32" s="134"/>
      <c r="P32" s="135"/>
      <c r="Q32" s="108"/>
      <c r="R32" s="109"/>
      <c r="S32" s="35"/>
      <c r="T32" s="35"/>
    </row>
    <row r="33" spans="5:20" s="30" customFormat="1" ht="11.25">
      <c r="E33" s="109"/>
      <c r="F33" s="109"/>
      <c r="G33" s="109"/>
      <c r="H33" s="109"/>
      <c r="I33" s="133"/>
      <c r="J33" s="105"/>
      <c r="K33" s="105"/>
      <c r="L33" s="105"/>
      <c r="M33" s="112"/>
      <c r="N33" s="112"/>
      <c r="O33" s="134"/>
      <c r="P33" s="135"/>
      <c r="Q33" s="108"/>
      <c r="R33" s="109"/>
      <c r="S33" s="35"/>
      <c r="T33" s="35"/>
    </row>
    <row r="34" spans="5:20" s="30" customFormat="1" ht="11.25">
      <c r="E34" s="109"/>
      <c r="F34" s="109"/>
      <c r="G34" s="109"/>
      <c r="H34" s="109"/>
      <c r="I34" s="133"/>
      <c r="J34" s="105"/>
      <c r="K34" s="105"/>
      <c r="L34" s="105"/>
      <c r="M34" s="112"/>
      <c r="N34" s="112"/>
      <c r="O34" s="134"/>
      <c r="P34" s="135"/>
      <c r="Q34" s="108"/>
      <c r="R34" s="109"/>
      <c r="S34" s="35"/>
      <c r="T34" s="35"/>
    </row>
    <row r="35" spans="5:20" s="30" customFormat="1" ht="11.25">
      <c r="E35" s="109"/>
      <c r="F35" s="109"/>
      <c r="G35" s="109"/>
      <c r="H35" s="109"/>
      <c r="I35" s="133"/>
      <c r="J35" s="105"/>
      <c r="K35" s="105"/>
      <c r="L35" s="105"/>
      <c r="M35" s="112"/>
      <c r="N35" s="112"/>
      <c r="O35" s="134"/>
      <c r="P35" s="135"/>
      <c r="Q35" s="108"/>
      <c r="R35" s="109"/>
      <c r="S35" s="35"/>
      <c r="T35" s="35"/>
    </row>
    <row r="36" spans="5:20" s="30" customFormat="1" ht="11.25">
      <c r="E36" s="109"/>
      <c r="F36" s="109"/>
      <c r="G36" s="109"/>
      <c r="H36" s="109"/>
      <c r="I36" s="133"/>
      <c r="J36" s="105"/>
      <c r="K36" s="105"/>
      <c r="L36" s="105"/>
      <c r="M36" s="112"/>
      <c r="N36" s="112"/>
      <c r="O36" s="134"/>
      <c r="P36" s="135"/>
      <c r="Q36" s="108"/>
      <c r="R36" s="109"/>
      <c r="S36" s="35"/>
      <c r="T36" s="35"/>
    </row>
    <row r="37" spans="5:20" s="30" customFormat="1" ht="11.25">
      <c r="E37" s="109"/>
      <c r="F37" s="109"/>
      <c r="G37" s="109"/>
      <c r="H37" s="109"/>
      <c r="I37" s="133"/>
      <c r="J37" s="105"/>
      <c r="K37" s="105"/>
      <c r="L37" s="105"/>
      <c r="M37" s="112"/>
      <c r="N37" s="112"/>
      <c r="O37" s="134"/>
      <c r="P37" s="135"/>
      <c r="Q37" s="108"/>
      <c r="R37" s="109"/>
      <c r="S37" s="35"/>
      <c r="T37" s="35"/>
    </row>
    <row r="38" spans="5:20" s="30" customFormat="1" ht="11.25">
      <c r="E38" s="77" t="s">
        <v>154</v>
      </c>
      <c r="F38" s="78"/>
      <c r="G38" s="78"/>
      <c r="H38" s="79"/>
      <c r="I38" s="76"/>
      <c r="J38" s="51"/>
      <c r="K38" s="51"/>
      <c r="L38" s="51"/>
      <c r="M38" s="33"/>
      <c r="N38" s="33"/>
      <c r="O38" s="136">
        <f>SUM(O39:O108)</f>
        <v>178542610.48186097</v>
      </c>
      <c r="P38" s="137">
        <f>SUM(P39:P108)</f>
        <v>178542610.48186097</v>
      </c>
      <c r="Q38" s="54"/>
      <c r="R38" s="55"/>
      <c r="S38" s="1"/>
      <c r="T38" s="1"/>
    </row>
    <row r="39" spans="5:20" s="35" customFormat="1" ht="18">
      <c r="E39" s="55">
        <v>232</v>
      </c>
      <c r="F39" s="55">
        <v>1</v>
      </c>
      <c r="G39" s="55">
        <v>5</v>
      </c>
      <c r="H39" s="55"/>
      <c r="I39" s="80" t="s">
        <v>17</v>
      </c>
      <c r="J39" s="51"/>
      <c r="K39" s="51"/>
      <c r="L39" s="6">
        <v>2006</v>
      </c>
      <c r="M39" s="33" t="s">
        <v>149</v>
      </c>
      <c r="N39" s="34">
        <v>1</v>
      </c>
      <c r="O39" s="20">
        <v>7631932</v>
      </c>
      <c r="P39" s="64">
        <f t="shared" ref="P39:P104" si="1">+O39*N39</f>
        <v>7631932</v>
      </c>
      <c r="Q39" s="54" t="s">
        <v>157</v>
      </c>
      <c r="R39" s="55" t="s">
        <v>158</v>
      </c>
      <c r="S39" s="1"/>
      <c r="T39" s="1"/>
    </row>
    <row r="40" spans="5:20" s="35" customFormat="1" ht="11.25">
      <c r="E40" s="55">
        <v>232</v>
      </c>
      <c r="F40" s="55">
        <v>1</v>
      </c>
      <c r="G40" s="55">
        <v>5</v>
      </c>
      <c r="H40" s="55"/>
      <c r="I40" s="10" t="s">
        <v>5</v>
      </c>
      <c r="J40" s="51"/>
      <c r="K40" s="51"/>
      <c r="L40" s="8">
        <v>2006</v>
      </c>
      <c r="M40" s="33" t="s">
        <v>149</v>
      </c>
      <c r="N40" s="34">
        <v>1</v>
      </c>
      <c r="O40" s="20">
        <v>3300817</v>
      </c>
      <c r="P40" s="64">
        <f t="shared" si="1"/>
        <v>3300817</v>
      </c>
      <c r="Q40" s="54" t="s">
        <v>157</v>
      </c>
      <c r="R40" s="55" t="s">
        <v>158</v>
      </c>
      <c r="S40" s="1"/>
      <c r="T40" s="1"/>
    </row>
    <row r="41" spans="5:20" s="35" customFormat="1" ht="11.25">
      <c r="E41" s="55">
        <v>232</v>
      </c>
      <c r="F41" s="55">
        <v>1</v>
      </c>
      <c r="G41" s="55">
        <v>5</v>
      </c>
      <c r="H41" s="55"/>
      <c r="I41" s="10" t="s">
        <v>5</v>
      </c>
      <c r="J41" s="51"/>
      <c r="K41" s="51"/>
      <c r="L41" s="8">
        <v>2007</v>
      </c>
      <c r="M41" s="33" t="s">
        <v>149</v>
      </c>
      <c r="N41" s="34">
        <v>1</v>
      </c>
      <c r="O41" s="20">
        <v>677143</v>
      </c>
      <c r="P41" s="64">
        <f t="shared" si="1"/>
        <v>677143</v>
      </c>
      <c r="Q41" s="54" t="s">
        <v>157</v>
      </c>
      <c r="R41" s="55" t="s">
        <v>158</v>
      </c>
      <c r="S41" s="1"/>
      <c r="T41" s="1"/>
    </row>
    <row r="42" spans="5:20" s="35" customFormat="1" ht="11.25">
      <c r="E42" s="55">
        <v>232</v>
      </c>
      <c r="F42" s="55">
        <v>1</v>
      </c>
      <c r="G42" s="55">
        <v>5</v>
      </c>
      <c r="H42" s="55"/>
      <c r="I42" s="10" t="s">
        <v>6</v>
      </c>
      <c r="J42" s="51"/>
      <c r="K42" s="51"/>
      <c r="L42" s="8">
        <v>2007</v>
      </c>
      <c r="M42" s="33" t="s">
        <v>149</v>
      </c>
      <c r="N42" s="34">
        <v>1</v>
      </c>
      <c r="O42" s="20">
        <v>590961</v>
      </c>
      <c r="P42" s="64">
        <f t="shared" si="1"/>
        <v>590961</v>
      </c>
      <c r="Q42" s="54" t="s">
        <v>157</v>
      </c>
      <c r="R42" s="55" t="s">
        <v>158</v>
      </c>
      <c r="S42" s="1"/>
      <c r="T42" s="1"/>
    </row>
    <row r="43" spans="5:20" s="35" customFormat="1" ht="11.25">
      <c r="E43" s="55">
        <v>232</v>
      </c>
      <c r="F43" s="55">
        <v>1</v>
      </c>
      <c r="G43" s="55">
        <v>5</v>
      </c>
      <c r="H43" s="55"/>
      <c r="I43" s="10" t="s">
        <v>7</v>
      </c>
      <c r="J43" s="51"/>
      <c r="K43" s="51"/>
      <c r="L43" s="8">
        <v>2008</v>
      </c>
      <c r="M43" s="33" t="s">
        <v>149</v>
      </c>
      <c r="N43" s="34">
        <v>1</v>
      </c>
      <c r="O43" s="20">
        <v>1452262</v>
      </c>
      <c r="P43" s="64">
        <f t="shared" si="1"/>
        <v>1452262</v>
      </c>
      <c r="Q43" s="54" t="s">
        <v>157</v>
      </c>
      <c r="R43" s="55" t="s">
        <v>158</v>
      </c>
      <c r="S43" s="1"/>
      <c r="T43" s="1"/>
    </row>
    <row r="44" spans="5:20" s="35" customFormat="1" ht="11.25">
      <c r="E44" s="55">
        <v>232</v>
      </c>
      <c r="F44" s="55">
        <v>1</v>
      </c>
      <c r="G44" s="55">
        <v>5</v>
      </c>
      <c r="H44" s="55"/>
      <c r="I44" s="10" t="s">
        <v>7</v>
      </c>
      <c r="J44" s="51"/>
      <c r="K44" s="51"/>
      <c r="L44" s="8">
        <v>2008</v>
      </c>
      <c r="M44" s="33" t="s">
        <v>149</v>
      </c>
      <c r="N44" s="34">
        <v>1</v>
      </c>
      <c r="O44" s="20">
        <v>1452262</v>
      </c>
      <c r="P44" s="64">
        <f t="shared" si="1"/>
        <v>1452262</v>
      </c>
      <c r="Q44" s="54" t="s">
        <v>157</v>
      </c>
      <c r="R44" s="55" t="s">
        <v>158</v>
      </c>
      <c r="S44" s="1"/>
      <c r="T44" s="1"/>
    </row>
    <row r="45" spans="5:20" s="35" customFormat="1" ht="11.25">
      <c r="E45" s="55">
        <v>232</v>
      </c>
      <c r="F45" s="55">
        <v>1</v>
      </c>
      <c r="G45" s="55">
        <v>5</v>
      </c>
      <c r="H45" s="55"/>
      <c r="I45" s="10" t="s">
        <v>7</v>
      </c>
      <c r="J45" s="51"/>
      <c r="K45" s="51"/>
      <c r="L45" s="8">
        <v>2008</v>
      </c>
      <c r="M45" s="33" t="s">
        <v>149</v>
      </c>
      <c r="N45" s="34">
        <v>1</v>
      </c>
      <c r="O45" s="20">
        <v>1452262</v>
      </c>
      <c r="P45" s="64">
        <f t="shared" si="1"/>
        <v>1452262</v>
      </c>
      <c r="Q45" s="54" t="s">
        <v>157</v>
      </c>
      <c r="R45" s="55" t="s">
        <v>158</v>
      </c>
      <c r="S45" s="1"/>
      <c r="T45" s="1"/>
    </row>
    <row r="46" spans="5:20" s="35" customFormat="1" ht="11.25">
      <c r="E46" s="55">
        <v>232</v>
      </c>
      <c r="F46" s="55">
        <v>1</v>
      </c>
      <c r="G46" s="55">
        <v>5</v>
      </c>
      <c r="H46" s="55"/>
      <c r="I46" s="10" t="s">
        <v>7</v>
      </c>
      <c r="J46" s="51"/>
      <c r="K46" s="51"/>
      <c r="L46" s="8">
        <v>2008</v>
      </c>
      <c r="M46" s="33" t="s">
        <v>149</v>
      </c>
      <c r="N46" s="34">
        <v>1</v>
      </c>
      <c r="O46" s="20">
        <v>1452262</v>
      </c>
      <c r="P46" s="64">
        <f t="shared" si="1"/>
        <v>1452262</v>
      </c>
      <c r="Q46" s="54" t="s">
        <v>157</v>
      </c>
      <c r="R46" s="55" t="s">
        <v>158</v>
      </c>
      <c r="S46" s="1"/>
      <c r="T46" s="1"/>
    </row>
    <row r="47" spans="5:20" s="35" customFormat="1" ht="11.25">
      <c r="E47" s="55">
        <v>232</v>
      </c>
      <c r="F47" s="55">
        <v>1</v>
      </c>
      <c r="G47" s="55">
        <v>5</v>
      </c>
      <c r="H47" s="55"/>
      <c r="I47" s="10" t="s">
        <v>7</v>
      </c>
      <c r="J47" s="51"/>
      <c r="K47" s="51"/>
      <c r="L47" s="8">
        <v>2008</v>
      </c>
      <c r="M47" s="33" t="s">
        <v>149</v>
      </c>
      <c r="N47" s="34">
        <v>1</v>
      </c>
      <c r="O47" s="20">
        <v>1452262</v>
      </c>
      <c r="P47" s="64">
        <f t="shared" si="1"/>
        <v>1452262</v>
      </c>
      <c r="Q47" s="54" t="s">
        <v>157</v>
      </c>
      <c r="R47" s="55" t="s">
        <v>158</v>
      </c>
      <c r="S47" s="1"/>
      <c r="T47" s="1"/>
    </row>
    <row r="48" spans="5:20" s="35" customFormat="1" ht="11.25">
      <c r="E48" s="55">
        <v>232</v>
      </c>
      <c r="F48" s="55">
        <v>1</v>
      </c>
      <c r="G48" s="55">
        <v>5</v>
      </c>
      <c r="H48" s="55"/>
      <c r="I48" s="10" t="s">
        <v>7</v>
      </c>
      <c r="J48" s="51"/>
      <c r="K48" s="51"/>
      <c r="L48" s="8">
        <v>2008</v>
      </c>
      <c r="M48" s="33" t="s">
        <v>149</v>
      </c>
      <c r="N48" s="34">
        <v>1</v>
      </c>
      <c r="O48" s="20">
        <v>1452262</v>
      </c>
      <c r="P48" s="64">
        <f t="shared" si="1"/>
        <v>1452262</v>
      </c>
      <c r="Q48" s="54" t="s">
        <v>157</v>
      </c>
      <c r="R48" s="55" t="s">
        <v>158</v>
      </c>
      <c r="S48" s="1"/>
      <c r="T48" s="1"/>
    </row>
    <row r="49" spans="5:20" s="35" customFormat="1" ht="11.25">
      <c r="E49" s="55">
        <v>232</v>
      </c>
      <c r="F49" s="55">
        <v>1</v>
      </c>
      <c r="G49" s="55">
        <v>5</v>
      </c>
      <c r="H49" s="55"/>
      <c r="I49" s="10" t="s">
        <v>7</v>
      </c>
      <c r="J49" s="51"/>
      <c r="K49" s="51"/>
      <c r="L49" s="8">
        <v>2008</v>
      </c>
      <c r="M49" s="33" t="s">
        <v>149</v>
      </c>
      <c r="N49" s="34">
        <v>1</v>
      </c>
      <c r="O49" s="20">
        <v>1452262</v>
      </c>
      <c r="P49" s="64">
        <f t="shared" si="1"/>
        <v>1452262</v>
      </c>
      <c r="Q49" s="54" t="s">
        <v>157</v>
      </c>
      <c r="R49" s="55" t="s">
        <v>158</v>
      </c>
      <c r="S49" s="1"/>
      <c r="T49" s="1"/>
    </row>
    <row r="50" spans="5:20" s="35" customFormat="1" ht="11.25">
      <c r="E50" s="55">
        <v>232</v>
      </c>
      <c r="F50" s="55">
        <v>1</v>
      </c>
      <c r="G50" s="55">
        <v>5</v>
      </c>
      <c r="H50" s="55"/>
      <c r="I50" s="10" t="s">
        <v>8</v>
      </c>
      <c r="J50" s="51"/>
      <c r="K50" s="51"/>
      <c r="L50" s="8">
        <v>2008</v>
      </c>
      <c r="M50" s="33" t="s">
        <v>149</v>
      </c>
      <c r="N50" s="34">
        <v>1</v>
      </c>
      <c r="O50" s="20">
        <v>9875383</v>
      </c>
      <c r="P50" s="64">
        <f t="shared" si="1"/>
        <v>9875383</v>
      </c>
      <c r="Q50" s="54" t="s">
        <v>157</v>
      </c>
      <c r="R50" s="55" t="s">
        <v>158</v>
      </c>
      <c r="S50" s="1"/>
      <c r="T50" s="1"/>
    </row>
    <row r="51" spans="5:20" s="35" customFormat="1" ht="11.25">
      <c r="E51" s="55">
        <v>232</v>
      </c>
      <c r="F51" s="55">
        <v>1</v>
      </c>
      <c r="G51" s="55">
        <v>5</v>
      </c>
      <c r="H51" s="55"/>
      <c r="I51" s="10" t="s">
        <v>9</v>
      </c>
      <c r="J51" s="51"/>
      <c r="K51" s="51"/>
      <c r="L51" s="8">
        <v>2008</v>
      </c>
      <c r="M51" s="33" t="s">
        <v>149</v>
      </c>
      <c r="N51" s="34">
        <v>1</v>
      </c>
      <c r="O51" s="20">
        <v>1626534</v>
      </c>
      <c r="P51" s="64">
        <f t="shared" si="1"/>
        <v>1626534</v>
      </c>
      <c r="Q51" s="54" t="s">
        <v>157</v>
      </c>
      <c r="R51" s="55" t="s">
        <v>158</v>
      </c>
      <c r="S51" s="1"/>
      <c r="T51" s="1"/>
    </row>
    <row r="52" spans="5:20" s="35" customFormat="1" ht="11.25">
      <c r="E52" s="55">
        <v>232</v>
      </c>
      <c r="F52" s="55">
        <v>1</v>
      </c>
      <c r="G52" s="55">
        <v>5</v>
      </c>
      <c r="H52" s="55"/>
      <c r="I52" s="10" t="s">
        <v>9</v>
      </c>
      <c r="J52" s="51"/>
      <c r="K52" s="51"/>
      <c r="L52" s="8">
        <v>2008</v>
      </c>
      <c r="M52" s="33" t="s">
        <v>149</v>
      </c>
      <c r="N52" s="34">
        <v>1</v>
      </c>
      <c r="O52" s="20">
        <v>1687529</v>
      </c>
      <c r="P52" s="64">
        <f t="shared" si="1"/>
        <v>1687529</v>
      </c>
      <c r="Q52" s="54" t="s">
        <v>157</v>
      </c>
      <c r="R52" s="55" t="s">
        <v>158</v>
      </c>
      <c r="S52" s="1"/>
      <c r="T52" s="1"/>
    </row>
    <row r="53" spans="5:20" s="35" customFormat="1" ht="11.25" hidden="1">
      <c r="E53" s="55">
        <v>232</v>
      </c>
      <c r="F53" s="55">
        <v>1</v>
      </c>
      <c r="G53" s="55">
        <v>5</v>
      </c>
      <c r="H53" s="55"/>
      <c r="I53" s="92" t="s">
        <v>10</v>
      </c>
      <c r="J53" s="51"/>
      <c r="K53" s="51"/>
      <c r="L53" s="8">
        <v>2008</v>
      </c>
      <c r="M53" s="33" t="s">
        <v>149</v>
      </c>
      <c r="N53" s="34">
        <v>1</v>
      </c>
      <c r="O53" s="100"/>
      <c r="P53" s="64">
        <f t="shared" si="1"/>
        <v>0</v>
      </c>
      <c r="Q53" s="54" t="s">
        <v>157</v>
      </c>
      <c r="R53" s="55" t="s">
        <v>158</v>
      </c>
      <c r="S53" s="1"/>
      <c r="T53" s="1"/>
    </row>
    <row r="54" spans="5:20" s="35" customFormat="1" ht="11.25">
      <c r="E54" s="55">
        <v>232</v>
      </c>
      <c r="F54" s="55">
        <v>1</v>
      </c>
      <c r="G54" s="55">
        <v>5</v>
      </c>
      <c r="H54" s="55"/>
      <c r="I54" s="10" t="s">
        <v>11</v>
      </c>
      <c r="J54" s="51"/>
      <c r="K54" s="51"/>
      <c r="L54" s="8">
        <v>2008</v>
      </c>
      <c r="M54" s="33" t="s">
        <v>149</v>
      </c>
      <c r="N54" s="34">
        <v>1</v>
      </c>
      <c r="O54" s="20">
        <v>4218822</v>
      </c>
      <c r="P54" s="64">
        <f t="shared" si="1"/>
        <v>4218822</v>
      </c>
      <c r="Q54" s="54" t="s">
        <v>157</v>
      </c>
      <c r="R54" s="55" t="s">
        <v>158</v>
      </c>
      <c r="S54" s="1"/>
      <c r="T54" s="1"/>
    </row>
    <row r="55" spans="5:20" s="35" customFormat="1" ht="11.25">
      <c r="E55" s="55">
        <v>232</v>
      </c>
      <c r="F55" s="55">
        <v>1</v>
      </c>
      <c r="G55" s="55">
        <v>5</v>
      </c>
      <c r="H55" s="55"/>
      <c r="I55" s="10" t="s">
        <v>12</v>
      </c>
      <c r="J55" s="51"/>
      <c r="K55" s="51"/>
      <c r="L55" s="8">
        <v>2008</v>
      </c>
      <c r="M55" s="33" t="s">
        <v>149</v>
      </c>
      <c r="N55" s="34">
        <v>1</v>
      </c>
      <c r="O55" s="20">
        <v>3929531</v>
      </c>
      <c r="P55" s="64">
        <f t="shared" si="1"/>
        <v>3929531</v>
      </c>
      <c r="Q55" s="54" t="s">
        <v>157</v>
      </c>
      <c r="R55" s="55" t="s">
        <v>158</v>
      </c>
      <c r="S55" s="1"/>
      <c r="T55" s="1"/>
    </row>
    <row r="56" spans="5:20" s="35" customFormat="1" ht="11.25">
      <c r="E56" s="55">
        <v>232</v>
      </c>
      <c r="F56" s="55">
        <v>1</v>
      </c>
      <c r="G56" s="55">
        <v>5</v>
      </c>
      <c r="H56" s="55"/>
      <c r="I56" s="10" t="s">
        <v>12</v>
      </c>
      <c r="J56" s="51"/>
      <c r="K56" s="51"/>
      <c r="L56" s="8">
        <v>2008</v>
      </c>
      <c r="M56" s="33" t="s">
        <v>149</v>
      </c>
      <c r="N56" s="34">
        <v>1</v>
      </c>
      <c r="O56" s="20">
        <v>3929531</v>
      </c>
      <c r="P56" s="64">
        <f t="shared" si="1"/>
        <v>3929531</v>
      </c>
      <c r="Q56" s="54" t="s">
        <v>157</v>
      </c>
      <c r="R56" s="55" t="s">
        <v>158</v>
      </c>
      <c r="S56" s="1"/>
      <c r="T56" s="1"/>
    </row>
    <row r="57" spans="5:20" s="35" customFormat="1" ht="11.25">
      <c r="E57" s="55">
        <v>232</v>
      </c>
      <c r="F57" s="55">
        <v>1</v>
      </c>
      <c r="G57" s="55">
        <v>5</v>
      </c>
      <c r="H57" s="55"/>
      <c r="I57" s="10" t="s">
        <v>12</v>
      </c>
      <c r="J57" s="51"/>
      <c r="K57" s="51"/>
      <c r="L57" s="8">
        <v>2008</v>
      </c>
      <c r="M57" s="33" t="s">
        <v>149</v>
      </c>
      <c r="N57" s="34">
        <v>1</v>
      </c>
      <c r="O57" s="20">
        <v>3929531</v>
      </c>
      <c r="P57" s="64">
        <f t="shared" si="1"/>
        <v>3929531</v>
      </c>
      <c r="Q57" s="54" t="s">
        <v>157</v>
      </c>
      <c r="R57" s="55" t="s">
        <v>158</v>
      </c>
      <c r="S57" s="1"/>
      <c r="T57" s="1"/>
    </row>
    <row r="58" spans="5:20" s="35" customFormat="1" ht="11.25">
      <c r="E58" s="55">
        <v>232</v>
      </c>
      <c r="F58" s="55">
        <v>1</v>
      </c>
      <c r="G58" s="55">
        <v>5</v>
      </c>
      <c r="H58" s="55"/>
      <c r="I58" s="10" t="s">
        <v>12</v>
      </c>
      <c r="J58" s="51"/>
      <c r="K58" s="51"/>
      <c r="L58" s="8">
        <v>2008</v>
      </c>
      <c r="M58" s="33" t="s">
        <v>149</v>
      </c>
      <c r="N58" s="34">
        <v>1</v>
      </c>
      <c r="O58" s="20">
        <v>3929531</v>
      </c>
      <c r="P58" s="64">
        <f t="shared" si="1"/>
        <v>3929531</v>
      </c>
      <c r="Q58" s="54" t="s">
        <v>157</v>
      </c>
      <c r="R58" s="55" t="s">
        <v>158</v>
      </c>
      <c r="S58" s="1"/>
      <c r="T58" s="1"/>
    </row>
    <row r="59" spans="5:20" s="35" customFormat="1" ht="11.25">
      <c r="E59" s="55">
        <v>232</v>
      </c>
      <c r="F59" s="55">
        <v>1</v>
      </c>
      <c r="G59" s="55">
        <v>5</v>
      </c>
      <c r="H59" s="55"/>
      <c r="I59" s="10" t="s">
        <v>12</v>
      </c>
      <c r="J59" s="51"/>
      <c r="K59" s="51"/>
      <c r="L59" s="8">
        <v>2008</v>
      </c>
      <c r="M59" s="33" t="s">
        <v>149</v>
      </c>
      <c r="N59" s="34">
        <v>1</v>
      </c>
      <c r="O59" s="20">
        <v>3929531</v>
      </c>
      <c r="P59" s="64">
        <f>+O59*N59</f>
        <v>3929531</v>
      </c>
      <c r="Q59" s="54" t="s">
        <v>157</v>
      </c>
      <c r="R59" s="55" t="s">
        <v>158</v>
      </c>
      <c r="S59" s="1"/>
      <c r="T59" s="1"/>
    </row>
    <row r="60" spans="5:20" s="35" customFormat="1" ht="11.25">
      <c r="E60" s="55">
        <v>232</v>
      </c>
      <c r="F60" s="55">
        <v>1</v>
      </c>
      <c r="G60" s="55">
        <v>5</v>
      </c>
      <c r="H60" s="55"/>
      <c r="I60" s="10" t="s">
        <v>12</v>
      </c>
      <c r="J60" s="51"/>
      <c r="K60" s="51"/>
      <c r="L60" s="8">
        <v>2008</v>
      </c>
      <c r="M60" s="33" t="s">
        <v>149</v>
      </c>
      <c r="N60" s="34">
        <v>1</v>
      </c>
      <c r="O60" s="20">
        <v>3929531</v>
      </c>
      <c r="P60" s="64">
        <f t="shared" si="1"/>
        <v>3929531</v>
      </c>
      <c r="Q60" s="54" t="s">
        <v>157</v>
      </c>
      <c r="R60" s="55" t="s">
        <v>158</v>
      </c>
      <c r="S60" s="1"/>
      <c r="T60" s="1"/>
    </row>
    <row r="61" spans="5:20" s="35" customFormat="1" ht="11.25">
      <c r="E61" s="55">
        <v>232</v>
      </c>
      <c r="F61" s="55">
        <v>1</v>
      </c>
      <c r="G61" s="55">
        <v>5</v>
      </c>
      <c r="H61" s="55"/>
      <c r="I61" s="10" t="s">
        <v>12</v>
      </c>
      <c r="J61" s="51"/>
      <c r="K61" s="51"/>
      <c r="L61" s="8">
        <v>2008</v>
      </c>
      <c r="M61" s="33" t="s">
        <v>149</v>
      </c>
      <c r="N61" s="34">
        <v>1</v>
      </c>
      <c r="O61" s="20">
        <v>3929531</v>
      </c>
      <c r="P61" s="64">
        <f t="shared" si="1"/>
        <v>3929531</v>
      </c>
      <c r="Q61" s="54" t="s">
        <v>157</v>
      </c>
      <c r="R61" s="55" t="s">
        <v>158</v>
      </c>
      <c r="S61" s="1"/>
      <c r="T61" s="1"/>
    </row>
    <row r="62" spans="5:20" s="35" customFormat="1" ht="11.25">
      <c r="E62" s="55">
        <v>232</v>
      </c>
      <c r="F62" s="55">
        <v>1</v>
      </c>
      <c r="G62" s="55">
        <v>5</v>
      </c>
      <c r="H62" s="55"/>
      <c r="I62" s="10" t="s">
        <v>12</v>
      </c>
      <c r="J62" s="51"/>
      <c r="K62" s="51"/>
      <c r="L62" s="8">
        <v>2008</v>
      </c>
      <c r="M62" s="33" t="s">
        <v>149</v>
      </c>
      <c r="N62" s="34">
        <v>1</v>
      </c>
      <c r="O62" s="20">
        <v>3929531</v>
      </c>
      <c r="P62" s="64">
        <f t="shared" si="1"/>
        <v>3929531</v>
      </c>
      <c r="Q62" s="54" t="s">
        <v>157</v>
      </c>
      <c r="R62" s="55" t="s">
        <v>158</v>
      </c>
      <c r="S62" s="1"/>
      <c r="T62" s="1"/>
    </row>
    <row r="63" spans="5:20" s="35" customFormat="1" ht="11.25">
      <c r="E63" s="55">
        <v>232</v>
      </c>
      <c r="F63" s="55">
        <v>1</v>
      </c>
      <c r="G63" s="55">
        <v>5</v>
      </c>
      <c r="H63" s="55"/>
      <c r="I63" s="10" t="s">
        <v>12</v>
      </c>
      <c r="J63" s="51"/>
      <c r="K63" s="51"/>
      <c r="L63" s="8">
        <v>2008</v>
      </c>
      <c r="M63" s="33" t="s">
        <v>149</v>
      </c>
      <c r="N63" s="34">
        <v>1</v>
      </c>
      <c r="O63" s="20">
        <v>3929531</v>
      </c>
      <c r="P63" s="64">
        <f t="shared" si="1"/>
        <v>3929531</v>
      </c>
      <c r="Q63" s="54" t="s">
        <v>157</v>
      </c>
      <c r="R63" s="55" t="s">
        <v>158</v>
      </c>
      <c r="S63" s="1"/>
      <c r="T63" s="1"/>
    </row>
    <row r="64" spans="5:20" s="35" customFormat="1" ht="11.25">
      <c r="E64" s="55">
        <v>232</v>
      </c>
      <c r="F64" s="55">
        <v>1</v>
      </c>
      <c r="G64" s="55">
        <v>5</v>
      </c>
      <c r="H64" s="55"/>
      <c r="I64" s="10" t="s">
        <v>13</v>
      </c>
      <c r="J64" s="51"/>
      <c r="K64" s="51"/>
      <c r="L64" s="8">
        <v>2011</v>
      </c>
      <c r="M64" s="33" t="s">
        <v>149</v>
      </c>
      <c r="N64" s="34">
        <v>1</v>
      </c>
      <c r="O64" s="20">
        <v>7071279</v>
      </c>
      <c r="P64" s="64">
        <f t="shared" si="1"/>
        <v>7071279</v>
      </c>
      <c r="Q64" s="54" t="s">
        <v>157</v>
      </c>
      <c r="R64" s="55" t="s">
        <v>158</v>
      </c>
      <c r="S64" s="1"/>
      <c r="T64" s="1"/>
    </row>
    <row r="65" spans="5:20" s="35" customFormat="1" ht="27">
      <c r="E65" s="55">
        <v>232</v>
      </c>
      <c r="F65" s="55">
        <v>1</v>
      </c>
      <c r="G65" s="55">
        <v>5</v>
      </c>
      <c r="H65" s="55"/>
      <c r="I65" s="10" t="s">
        <v>14</v>
      </c>
      <c r="J65" s="51"/>
      <c r="K65" s="51"/>
      <c r="L65" s="8">
        <v>2011</v>
      </c>
      <c r="M65" s="33" t="s">
        <v>149</v>
      </c>
      <c r="N65" s="34">
        <v>1</v>
      </c>
      <c r="O65" s="20">
        <v>3736873</v>
      </c>
      <c r="P65" s="64">
        <f t="shared" si="1"/>
        <v>3736873</v>
      </c>
      <c r="Q65" s="54" t="s">
        <v>157</v>
      </c>
      <c r="R65" s="55" t="s">
        <v>158</v>
      </c>
      <c r="S65" s="1"/>
      <c r="T65" s="1"/>
    </row>
    <row r="66" spans="5:20" s="35" customFormat="1" ht="27">
      <c r="E66" s="55">
        <v>232</v>
      </c>
      <c r="F66" s="55">
        <v>1</v>
      </c>
      <c r="G66" s="55">
        <v>5</v>
      </c>
      <c r="H66" s="55"/>
      <c r="I66" s="10" t="s">
        <v>14</v>
      </c>
      <c r="J66" s="51"/>
      <c r="K66" s="51"/>
      <c r="L66" s="8">
        <v>2011</v>
      </c>
      <c r="M66" s="33" t="s">
        <v>149</v>
      </c>
      <c r="N66" s="34">
        <v>1</v>
      </c>
      <c r="O66" s="20">
        <v>3736873</v>
      </c>
      <c r="P66" s="64">
        <f t="shared" si="1"/>
        <v>3736873</v>
      </c>
      <c r="Q66" s="54" t="s">
        <v>157</v>
      </c>
      <c r="R66" s="55" t="s">
        <v>158</v>
      </c>
      <c r="S66" s="1"/>
      <c r="T66" s="1"/>
    </row>
    <row r="67" spans="5:20" s="35" customFormat="1" ht="18">
      <c r="E67" s="55">
        <v>232</v>
      </c>
      <c r="F67" s="55">
        <v>1</v>
      </c>
      <c r="G67" s="55">
        <v>5</v>
      </c>
      <c r="H67" s="55"/>
      <c r="I67" s="10" t="s">
        <v>15</v>
      </c>
      <c r="J67" s="51"/>
      <c r="K67" s="51"/>
      <c r="L67" s="8">
        <v>2011</v>
      </c>
      <c r="M67" s="33" t="s">
        <v>149</v>
      </c>
      <c r="N67" s="34">
        <v>1</v>
      </c>
      <c r="O67" s="20">
        <v>1326567</v>
      </c>
      <c r="P67" s="64">
        <f t="shared" si="1"/>
        <v>1326567</v>
      </c>
      <c r="Q67" s="54" t="s">
        <v>157</v>
      </c>
      <c r="R67" s="55" t="s">
        <v>158</v>
      </c>
      <c r="S67" s="1"/>
      <c r="T67" s="1"/>
    </row>
    <row r="68" spans="5:20" s="35" customFormat="1" ht="11.25">
      <c r="E68" s="55">
        <v>232</v>
      </c>
      <c r="F68" s="55">
        <v>1</v>
      </c>
      <c r="G68" s="55">
        <v>5</v>
      </c>
      <c r="H68" s="55"/>
      <c r="I68" s="10" t="s">
        <v>16</v>
      </c>
      <c r="J68" s="51"/>
      <c r="K68" s="51"/>
      <c r="L68" s="18">
        <v>2011</v>
      </c>
      <c r="M68" s="33" t="s">
        <v>149</v>
      </c>
      <c r="N68" s="34">
        <v>1</v>
      </c>
      <c r="O68" s="20">
        <v>1326567.4038150001</v>
      </c>
      <c r="P68" s="64">
        <f t="shared" si="1"/>
        <v>1326567.4038150001</v>
      </c>
      <c r="Q68" s="54" t="s">
        <v>157</v>
      </c>
      <c r="R68" s="55" t="s">
        <v>158</v>
      </c>
      <c r="S68" s="1"/>
      <c r="T68" s="1"/>
    </row>
    <row r="69" spans="5:20" s="35" customFormat="1" ht="11.25">
      <c r="E69" s="55">
        <v>232</v>
      </c>
      <c r="F69" s="55">
        <v>1</v>
      </c>
      <c r="G69" s="55">
        <v>5</v>
      </c>
      <c r="H69" s="55"/>
      <c r="I69" s="10" t="s">
        <v>39</v>
      </c>
      <c r="J69" s="51"/>
      <c r="K69" s="51"/>
      <c r="L69" s="18">
        <v>2011</v>
      </c>
      <c r="M69" s="33" t="s">
        <v>149</v>
      </c>
      <c r="N69" s="34">
        <v>1</v>
      </c>
      <c r="O69" s="20">
        <v>537372.21951150009</v>
      </c>
      <c r="P69" s="64">
        <f t="shared" si="1"/>
        <v>537372.21951150009</v>
      </c>
      <c r="Q69" s="54" t="s">
        <v>157</v>
      </c>
      <c r="R69" s="55" t="s">
        <v>158</v>
      </c>
      <c r="S69" s="1"/>
      <c r="T69" s="1"/>
    </row>
    <row r="70" spans="5:20" s="35" customFormat="1" ht="11.25">
      <c r="E70" s="55">
        <v>232</v>
      </c>
      <c r="F70" s="55">
        <v>1</v>
      </c>
      <c r="G70" s="55">
        <v>5</v>
      </c>
      <c r="H70" s="55"/>
      <c r="I70" s="10" t="s">
        <v>39</v>
      </c>
      <c r="J70" s="51"/>
      <c r="K70" s="51"/>
      <c r="L70" s="18">
        <v>2011</v>
      </c>
      <c r="M70" s="33" t="s">
        <v>149</v>
      </c>
      <c r="N70" s="34">
        <v>1</v>
      </c>
      <c r="O70" s="20">
        <v>537372.21951150009</v>
      </c>
      <c r="P70" s="64">
        <f t="shared" si="1"/>
        <v>537372.21951150009</v>
      </c>
      <c r="Q70" s="54" t="s">
        <v>157</v>
      </c>
      <c r="R70" s="55" t="s">
        <v>158</v>
      </c>
      <c r="S70" s="1"/>
      <c r="T70" s="1"/>
    </row>
    <row r="71" spans="5:20" s="35" customFormat="1" ht="11.25">
      <c r="E71" s="55">
        <v>232</v>
      </c>
      <c r="F71" s="55">
        <v>1</v>
      </c>
      <c r="G71" s="55">
        <v>5</v>
      </c>
      <c r="H71" s="55"/>
      <c r="I71" s="10" t="s">
        <v>39</v>
      </c>
      <c r="J71" s="51"/>
      <c r="K71" s="51"/>
      <c r="L71" s="18">
        <v>2011</v>
      </c>
      <c r="M71" s="33" t="s">
        <v>149</v>
      </c>
      <c r="N71" s="34">
        <v>1</v>
      </c>
      <c r="O71" s="20">
        <v>537372.21951150009</v>
      </c>
      <c r="P71" s="64">
        <f t="shared" si="1"/>
        <v>537372.21951150009</v>
      </c>
      <c r="Q71" s="54" t="s">
        <v>157</v>
      </c>
      <c r="R71" s="55" t="s">
        <v>158</v>
      </c>
      <c r="S71" s="1"/>
      <c r="T71" s="1"/>
    </row>
    <row r="72" spans="5:20" s="35" customFormat="1" ht="11.25">
      <c r="E72" s="55">
        <v>232</v>
      </c>
      <c r="F72" s="55">
        <v>1</v>
      </c>
      <c r="G72" s="55">
        <v>5</v>
      </c>
      <c r="H72" s="55"/>
      <c r="I72" s="10" t="s">
        <v>39</v>
      </c>
      <c r="J72" s="51"/>
      <c r="K72" s="51"/>
      <c r="L72" s="18">
        <v>2011</v>
      </c>
      <c r="M72" s="33" t="s">
        <v>149</v>
      </c>
      <c r="N72" s="34">
        <v>1</v>
      </c>
      <c r="O72" s="20">
        <v>537372.21951150009</v>
      </c>
      <c r="P72" s="64">
        <f t="shared" si="1"/>
        <v>537372.21951150009</v>
      </c>
      <c r="Q72" s="54" t="s">
        <v>157</v>
      </c>
      <c r="R72" s="55" t="s">
        <v>158</v>
      </c>
      <c r="S72" s="1"/>
      <c r="T72" s="1"/>
    </row>
    <row r="73" spans="5:20" s="35" customFormat="1" ht="18" hidden="1">
      <c r="E73" s="55">
        <v>232</v>
      </c>
      <c r="F73" s="55">
        <v>1</v>
      </c>
      <c r="G73" s="55">
        <v>5</v>
      </c>
      <c r="H73" s="55"/>
      <c r="I73" s="92" t="s">
        <v>40</v>
      </c>
      <c r="J73" s="51"/>
      <c r="K73" s="51"/>
      <c r="L73" s="18" t="s">
        <v>41</v>
      </c>
      <c r="M73" s="33" t="s">
        <v>149</v>
      </c>
      <c r="N73" s="34">
        <v>1</v>
      </c>
      <c r="O73" s="100"/>
      <c r="P73" s="64">
        <f t="shared" si="1"/>
        <v>0</v>
      </c>
      <c r="Q73" s="54" t="s">
        <v>157</v>
      </c>
      <c r="R73" s="55" t="s">
        <v>158</v>
      </c>
      <c r="S73" s="1"/>
      <c r="T73" s="1"/>
    </row>
    <row r="74" spans="5:20" s="35" customFormat="1" ht="27">
      <c r="E74" s="55">
        <v>232</v>
      </c>
      <c r="F74" s="55">
        <v>1</v>
      </c>
      <c r="G74" s="55">
        <v>5</v>
      </c>
      <c r="H74" s="55"/>
      <c r="I74" s="10" t="s">
        <v>14</v>
      </c>
      <c r="J74" s="51"/>
      <c r="K74" s="51"/>
      <c r="L74" s="18" t="s">
        <v>41</v>
      </c>
      <c r="M74" s="33" t="s">
        <v>149</v>
      </c>
      <c r="N74" s="34">
        <v>1</v>
      </c>
      <c r="O74" s="20">
        <v>3654384.1750000007</v>
      </c>
      <c r="P74" s="64">
        <f t="shared" si="1"/>
        <v>3654384.1750000007</v>
      </c>
      <c r="Q74" s="54" t="s">
        <v>157</v>
      </c>
      <c r="R74" s="55" t="s">
        <v>158</v>
      </c>
      <c r="S74" s="1"/>
      <c r="T74" s="1"/>
    </row>
    <row r="75" spans="5:20" s="35" customFormat="1" ht="18">
      <c r="E75" s="55">
        <v>232</v>
      </c>
      <c r="F75" s="55">
        <v>1</v>
      </c>
      <c r="G75" s="55">
        <v>5</v>
      </c>
      <c r="H75" s="55"/>
      <c r="I75" s="10" t="s">
        <v>15</v>
      </c>
      <c r="J75" s="51"/>
      <c r="K75" s="51"/>
      <c r="L75" s="18" t="s">
        <v>41</v>
      </c>
      <c r="M75" s="33" t="s">
        <v>149</v>
      </c>
      <c r="N75" s="34">
        <v>1</v>
      </c>
      <c r="O75" s="20">
        <v>843319.42500000016</v>
      </c>
      <c r="P75" s="64">
        <f t="shared" si="1"/>
        <v>843319.42500000016</v>
      </c>
      <c r="Q75" s="54" t="s">
        <v>157</v>
      </c>
      <c r="R75" s="55" t="s">
        <v>158</v>
      </c>
      <c r="S75" s="1"/>
      <c r="T75" s="1"/>
    </row>
    <row r="76" spans="5:20" s="35" customFormat="1" ht="18" hidden="1">
      <c r="E76" s="55">
        <v>232</v>
      </c>
      <c r="F76" s="55">
        <v>1</v>
      </c>
      <c r="G76" s="55">
        <v>5</v>
      </c>
      <c r="H76" s="55"/>
      <c r="I76" s="92" t="s">
        <v>42</v>
      </c>
      <c r="J76" s="51"/>
      <c r="K76" s="51"/>
      <c r="L76" s="18" t="s">
        <v>41</v>
      </c>
      <c r="M76" s="33" t="s">
        <v>149</v>
      </c>
      <c r="N76" s="34">
        <v>1</v>
      </c>
      <c r="O76" s="100"/>
      <c r="P76" s="64">
        <f t="shared" si="1"/>
        <v>0</v>
      </c>
      <c r="Q76" s="54" t="s">
        <v>157</v>
      </c>
      <c r="R76" s="55" t="s">
        <v>158</v>
      </c>
      <c r="S76" s="1"/>
      <c r="T76" s="1"/>
    </row>
    <row r="77" spans="5:20" s="35" customFormat="1" ht="11.25">
      <c r="E77" s="55">
        <v>232</v>
      </c>
      <c r="F77" s="55">
        <v>1</v>
      </c>
      <c r="G77" s="55">
        <v>5</v>
      </c>
      <c r="H77" s="55"/>
      <c r="I77" s="10" t="s">
        <v>43</v>
      </c>
      <c r="J77" s="51"/>
      <c r="K77" s="51"/>
      <c r="L77" s="18" t="s">
        <v>41</v>
      </c>
      <c r="M77" s="33" t="s">
        <v>149</v>
      </c>
      <c r="N77" s="34">
        <v>1</v>
      </c>
      <c r="O77" s="20">
        <v>1300540.8</v>
      </c>
      <c r="P77" s="64">
        <f t="shared" si="1"/>
        <v>1300540.8</v>
      </c>
      <c r="Q77" s="54" t="s">
        <v>157</v>
      </c>
      <c r="R77" s="55" t="s">
        <v>158</v>
      </c>
      <c r="S77" s="1"/>
      <c r="T77" s="1"/>
    </row>
    <row r="78" spans="5:20" s="35" customFormat="1" ht="11.25">
      <c r="E78" s="55">
        <v>232</v>
      </c>
      <c r="F78" s="55">
        <v>1</v>
      </c>
      <c r="G78" s="55">
        <v>5</v>
      </c>
      <c r="H78" s="55"/>
      <c r="I78" s="10" t="s">
        <v>43</v>
      </c>
      <c r="J78" s="51"/>
      <c r="K78" s="51"/>
      <c r="L78" s="18" t="s">
        <v>41</v>
      </c>
      <c r="M78" s="33" t="s">
        <v>149</v>
      </c>
      <c r="N78" s="34">
        <v>1</v>
      </c>
      <c r="O78" s="20">
        <v>1300540.8</v>
      </c>
      <c r="P78" s="64">
        <f t="shared" si="1"/>
        <v>1300540.8</v>
      </c>
      <c r="Q78" s="54" t="s">
        <v>157</v>
      </c>
      <c r="R78" s="55" t="s">
        <v>158</v>
      </c>
      <c r="S78" s="1"/>
      <c r="T78" s="1"/>
    </row>
    <row r="79" spans="5:20" s="35" customFormat="1" ht="18">
      <c r="E79" s="55">
        <v>232</v>
      </c>
      <c r="F79" s="55">
        <v>1</v>
      </c>
      <c r="G79" s="55">
        <v>5</v>
      </c>
      <c r="H79" s="55"/>
      <c r="I79" s="10" t="s">
        <v>44</v>
      </c>
      <c r="J79" s="51"/>
      <c r="K79" s="51"/>
      <c r="L79" s="8">
        <v>2013</v>
      </c>
      <c r="M79" s="33" t="s">
        <v>149</v>
      </c>
      <c r="N79" s="34">
        <v>1</v>
      </c>
      <c r="O79" s="20">
        <v>4109081</v>
      </c>
      <c r="P79" s="64">
        <f t="shared" si="1"/>
        <v>4109081</v>
      </c>
      <c r="Q79" s="54" t="s">
        <v>157</v>
      </c>
      <c r="R79" s="55" t="s">
        <v>158</v>
      </c>
      <c r="S79" s="1"/>
      <c r="T79" s="1"/>
    </row>
    <row r="80" spans="5:20" s="35" customFormat="1" ht="11.25">
      <c r="E80" s="109"/>
      <c r="F80" s="109"/>
      <c r="G80" s="109"/>
      <c r="H80" s="109"/>
      <c r="I80" s="138"/>
      <c r="J80" s="105"/>
      <c r="K80" s="105"/>
      <c r="L80" s="139"/>
      <c r="M80" s="112"/>
      <c r="N80" s="111"/>
      <c r="O80" s="131"/>
      <c r="P80" s="140"/>
      <c r="Q80" s="108"/>
      <c r="R80" s="109"/>
    </row>
    <row r="81" spans="5:20" s="35" customFormat="1" ht="11.25">
      <c r="E81" s="109"/>
      <c r="F81" s="109"/>
      <c r="G81" s="109"/>
      <c r="H81" s="109"/>
      <c r="I81" s="138"/>
      <c r="J81" s="105"/>
      <c r="K81" s="105"/>
      <c r="L81" s="139"/>
      <c r="M81" s="112"/>
      <c r="N81" s="111"/>
      <c r="O81" s="131"/>
      <c r="P81" s="140"/>
      <c r="Q81" s="108"/>
      <c r="R81" s="109"/>
    </row>
    <row r="82" spans="5:20" s="35" customFormat="1" ht="11.25">
      <c r="E82" s="109"/>
      <c r="F82" s="109"/>
      <c r="G82" s="109"/>
      <c r="H82" s="109"/>
      <c r="I82" s="138"/>
      <c r="J82" s="105"/>
      <c r="K82" s="105"/>
      <c r="L82" s="139"/>
      <c r="M82" s="112"/>
      <c r="N82" s="111"/>
      <c r="O82" s="131"/>
      <c r="P82" s="140"/>
      <c r="Q82" s="108"/>
      <c r="R82" s="109"/>
    </row>
    <row r="83" spans="5:20" s="35" customFormat="1" ht="11.25">
      <c r="E83" s="109"/>
      <c r="F83" s="109"/>
      <c r="G83" s="109"/>
      <c r="H83" s="109"/>
      <c r="I83" s="138"/>
      <c r="J83" s="105"/>
      <c r="K83" s="105"/>
      <c r="L83" s="139"/>
      <c r="M83" s="112"/>
      <c r="N83" s="111"/>
      <c r="O83" s="131"/>
      <c r="P83" s="140"/>
      <c r="Q83" s="108"/>
      <c r="R83" s="109"/>
    </row>
    <row r="84" spans="5:20" s="35" customFormat="1" ht="11.25">
      <c r="E84" s="109"/>
      <c r="F84" s="109"/>
      <c r="G84" s="109"/>
      <c r="H84" s="109"/>
      <c r="I84" s="138"/>
      <c r="J84" s="105"/>
      <c r="K84" s="105"/>
      <c r="L84" s="139"/>
      <c r="M84" s="112"/>
      <c r="N84" s="111"/>
      <c r="O84" s="131"/>
      <c r="P84" s="140"/>
      <c r="Q84" s="108"/>
      <c r="R84" s="109"/>
    </row>
    <row r="85" spans="5:20" s="35" customFormat="1" ht="11.25">
      <c r="E85" s="109"/>
      <c r="F85" s="109"/>
      <c r="G85" s="109"/>
      <c r="H85" s="109"/>
      <c r="I85" s="138"/>
      <c r="J85" s="105"/>
      <c r="K85" s="105"/>
      <c r="L85" s="139"/>
      <c r="M85" s="112"/>
      <c r="N85" s="111"/>
      <c r="O85" s="131"/>
      <c r="P85" s="140"/>
      <c r="Q85" s="108"/>
      <c r="R85" s="109"/>
    </row>
    <row r="86" spans="5:20" s="35" customFormat="1" ht="18">
      <c r="E86" s="55">
        <v>232</v>
      </c>
      <c r="F86" s="55">
        <v>1</v>
      </c>
      <c r="G86" s="55">
        <v>5</v>
      </c>
      <c r="H86" s="55"/>
      <c r="I86" s="10" t="s">
        <v>44</v>
      </c>
      <c r="J86" s="51"/>
      <c r="K86" s="51"/>
      <c r="L86" s="8">
        <v>2013</v>
      </c>
      <c r="M86" s="33" t="s">
        <v>149</v>
      </c>
      <c r="N86" s="34">
        <v>1</v>
      </c>
      <c r="O86" s="20">
        <v>4109081</v>
      </c>
      <c r="P86" s="64">
        <f>+O86*N86</f>
        <v>4109081</v>
      </c>
      <c r="Q86" s="54" t="s">
        <v>157</v>
      </c>
      <c r="R86" s="55" t="s">
        <v>158</v>
      </c>
      <c r="S86" s="1"/>
      <c r="T86" s="1"/>
    </row>
    <row r="87" spans="5:20" s="35" customFormat="1" ht="18">
      <c r="E87" s="55">
        <v>232</v>
      </c>
      <c r="F87" s="55">
        <v>1</v>
      </c>
      <c r="G87" s="55">
        <v>5</v>
      </c>
      <c r="H87" s="55"/>
      <c r="I87" s="10" t="s">
        <v>44</v>
      </c>
      <c r="J87" s="51"/>
      <c r="K87" s="51"/>
      <c r="L87" s="8">
        <v>2013</v>
      </c>
      <c r="M87" s="33" t="s">
        <v>149</v>
      </c>
      <c r="N87" s="34">
        <v>1</v>
      </c>
      <c r="O87" s="20">
        <v>4109081</v>
      </c>
      <c r="P87" s="64">
        <f t="shared" ref="P87" si="2">+O87*N87</f>
        <v>4109081</v>
      </c>
      <c r="Q87" s="54" t="s">
        <v>157</v>
      </c>
      <c r="R87" s="55" t="s">
        <v>158</v>
      </c>
      <c r="S87" s="1"/>
      <c r="T87" s="1"/>
    </row>
    <row r="88" spans="5:20" s="35" customFormat="1" ht="18">
      <c r="E88" s="55">
        <v>232</v>
      </c>
      <c r="F88" s="55">
        <v>1</v>
      </c>
      <c r="G88" s="55">
        <v>5</v>
      </c>
      <c r="H88" s="55"/>
      <c r="I88" s="10" t="s">
        <v>44</v>
      </c>
      <c r="J88" s="51"/>
      <c r="K88" s="51"/>
      <c r="L88" s="8">
        <v>2013</v>
      </c>
      <c r="M88" s="33" t="s">
        <v>149</v>
      </c>
      <c r="N88" s="34">
        <v>1</v>
      </c>
      <c r="O88" s="20">
        <v>4109081</v>
      </c>
      <c r="P88" s="64">
        <f t="shared" si="1"/>
        <v>4109081</v>
      </c>
      <c r="Q88" s="54" t="s">
        <v>157</v>
      </c>
      <c r="R88" s="55" t="s">
        <v>158</v>
      </c>
      <c r="S88" s="1"/>
      <c r="T88" s="1"/>
    </row>
    <row r="89" spans="5:20" s="35" customFormat="1" ht="18">
      <c r="E89" s="55">
        <v>232</v>
      </c>
      <c r="F89" s="55">
        <v>1</v>
      </c>
      <c r="G89" s="55">
        <v>5</v>
      </c>
      <c r="H89" s="55"/>
      <c r="I89" s="10" t="s">
        <v>44</v>
      </c>
      <c r="J89" s="51"/>
      <c r="K89" s="51"/>
      <c r="L89" s="8">
        <v>2013</v>
      </c>
      <c r="M89" s="33" t="s">
        <v>149</v>
      </c>
      <c r="N89" s="34">
        <v>1</v>
      </c>
      <c r="O89" s="20">
        <v>4109081</v>
      </c>
      <c r="P89" s="64">
        <f t="shared" si="1"/>
        <v>4109081</v>
      </c>
      <c r="Q89" s="54" t="s">
        <v>157</v>
      </c>
      <c r="R89" s="55" t="s">
        <v>158</v>
      </c>
      <c r="S89" s="1"/>
      <c r="T89" s="1"/>
    </row>
    <row r="90" spans="5:20" s="35" customFormat="1" ht="18">
      <c r="E90" s="55">
        <v>232</v>
      </c>
      <c r="F90" s="55">
        <v>1</v>
      </c>
      <c r="G90" s="55">
        <v>5</v>
      </c>
      <c r="H90" s="55"/>
      <c r="I90" s="10" t="s">
        <v>44</v>
      </c>
      <c r="J90" s="51"/>
      <c r="K90" s="51"/>
      <c r="L90" s="8">
        <v>2013</v>
      </c>
      <c r="M90" s="33" t="s">
        <v>149</v>
      </c>
      <c r="N90" s="34">
        <v>1</v>
      </c>
      <c r="O90" s="20">
        <v>4109081</v>
      </c>
      <c r="P90" s="64">
        <f t="shared" si="1"/>
        <v>4109081</v>
      </c>
      <c r="Q90" s="54" t="s">
        <v>157</v>
      </c>
      <c r="R90" s="55" t="s">
        <v>158</v>
      </c>
      <c r="S90" s="1"/>
      <c r="T90" s="1"/>
    </row>
    <row r="91" spans="5:20" s="35" customFormat="1" ht="18">
      <c r="E91" s="55">
        <v>232</v>
      </c>
      <c r="F91" s="55">
        <v>1</v>
      </c>
      <c r="G91" s="55">
        <v>5</v>
      </c>
      <c r="H91" s="55"/>
      <c r="I91" s="10" t="s">
        <v>44</v>
      </c>
      <c r="J91" s="51"/>
      <c r="K91" s="51"/>
      <c r="L91" s="8">
        <v>2013</v>
      </c>
      <c r="M91" s="33" t="s">
        <v>149</v>
      </c>
      <c r="N91" s="34">
        <v>1</v>
      </c>
      <c r="O91" s="20">
        <v>4109081</v>
      </c>
      <c r="P91" s="64">
        <f t="shared" si="1"/>
        <v>4109081</v>
      </c>
      <c r="Q91" s="54" t="s">
        <v>157</v>
      </c>
      <c r="R91" s="55" t="s">
        <v>158</v>
      </c>
      <c r="S91" s="1"/>
      <c r="T91" s="1"/>
    </row>
    <row r="92" spans="5:20" s="35" customFormat="1" ht="18">
      <c r="E92" s="55">
        <v>232</v>
      </c>
      <c r="F92" s="55">
        <v>1</v>
      </c>
      <c r="G92" s="55">
        <v>5</v>
      </c>
      <c r="H92" s="55"/>
      <c r="I92" s="10" t="s">
        <v>44</v>
      </c>
      <c r="J92" s="51"/>
      <c r="K92" s="51"/>
      <c r="L92" s="8">
        <v>2013</v>
      </c>
      <c r="M92" s="33" t="s">
        <v>149</v>
      </c>
      <c r="N92" s="34">
        <v>1</v>
      </c>
      <c r="O92" s="20">
        <v>4109081</v>
      </c>
      <c r="P92" s="64">
        <f t="shared" si="1"/>
        <v>4109081</v>
      </c>
      <c r="Q92" s="54" t="s">
        <v>157</v>
      </c>
      <c r="R92" s="55" t="s">
        <v>158</v>
      </c>
      <c r="S92" s="1"/>
      <c r="T92" s="1"/>
    </row>
    <row r="93" spans="5:20" s="35" customFormat="1" ht="18">
      <c r="E93" s="55">
        <v>232</v>
      </c>
      <c r="F93" s="55">
        <v>1</v>
      </c>
      <c r="G93" s="55">
        <v>5</v>
      </c>
      <c r="H93" s="55"/>
      <c r="I93" s="10" t="s">
        <v>44</v>
      </c>
      <c r="J93" s="51"/>
      <c r="K93" s="51"/>
      <c r="L93" s="8">
        <v>2013</v>
      </c>
      <c r="M93" s="33" t="s">
        <v>149</v>
      </c>
      <c r="N93" s="34">
        <v>1</v>
      </c>
      <c r="O93" s="20">
        <v>4109081</v>
      </c>
      <c r="P93" s="64">
        <f t="shared" si="1"/>
        <v>4109081</v>
      </c>
      <c r="Q93" s="54" t="s">
        <v>157</v>
      </c>
      <c r="R93" s="55" t="s">
        <v>158</v>
      </c>
      <c r="S93" s="1"/>
      <c r="T93" s="1"/>
    </row>
    <row r="94" spans="5:20" s="35" customFormat="1" ht="18">
      <c r="E94" s="55">
        <v>232</v>
      </c>
      <c r="F94" s="55">
        <v>1</v>
      </c>
      <c r="G94" s="55">
        <v>5</v>
      </c>
      <c r="H94" s="55"/>
      <c r="I94" s="10" t="s">
        <v>44</v>
      </c>
      <c r="J94" s="51"/>
      <c r="K94" s="51"/>
      <c r="L94" s="8">
        <v>2013</v>
      </c>
      <c r="M94" s="33" t="s">
        <v>149</v>
      </c>
      <c r="N94" s="34">
        <v>1</v>
      </c>
      <c r="O94" s="20">
        <v>4109081</v>
      </c>
      <c r="P94" s="64">
        <f t="shared" si="1"/>
        <v>4109081</v>
      </c>
      <c r="Q94" s="54" t="s">
        <v>157</v>
      </c>
      <c r="R94" s="55" t="s">
        <v>158</v>
      </c>
      <c r="S94" s="1"/>
      <c r="T94" s="1"/>
    </row>
    <row r="95" spans="5:20" s="35" customFormat="1" ht="18">
      <c r="E95" s="55">
        <v>232</v>
      </c>
      <c r="F95" s="55">
        <v>1</v>
      </c>
      <c r="G95" s="55">
        <v>5</v>
      </c>
      <c r="H95" s="55"/>
      <c r="I95" s="10" t="s">
        <v>44</v>
      </c>
      <c r="J95" s="51"/>
      <c r="K95" s="51"/>
      <c r="L95" s="8">
        <v>2013</v>
      </c>
      <c r="M95" s="33" t="s">
        <v>149</v>
      </c>
      <c r="N95" s="34">
        <v>1</v>
      </c>
      <c r="O95" s="20">
        <v>4109081</v>
      </c>
      <c r="P95" s="64">
        <f t="shared" si="1"/>
        <v>4109081</v>
      </c>
      <c r="Q95" s="54" t="s">
        <v>157</v>
      </c>
      <c r="R95" s="55" t="s">
        <v>158</v>
      </c>
      <c r="S95" s="1"/>
      <c r="T95" s="1"/>
    </row>
    <row r="96" spans="5:20" s="35" customFormat="1" ht="18">
      <c r="E96" s="55">
        <v>232</v>
      </c>
      <c r="F96" s="55">
        <v>1</v>
      </c>
      <c r="G96" s="55">
        <v>5</v>
      </c>
      <c r="H96" s="55"/>
      <c r="I96" s="10" t="s">
        <v>44</v>
      </c>
      <c r="J96" s="51"/>
      <c r="K96" s="51"/>
      <c r="L96" s="8">
        <v>2013</v>
      </c>
      <c r="M96" s="33" t="s">
        <v>149</v>
      </c>
      <c r="N96" s="34">
        <v>1</v>
      </c>
      <c r="O96" s="20">
        <v>4109081</v>
      </c>
      <c r="P96" s="64">
        <f t="shared" si="1"/>
        <v>4109081</v>
      </c>
      <c r="Q96" s="54" t="s">
        <v>157</v>
      </c>
      <c r="R96" s="55" t="s">
        <v>158</v>
      </c>
      <c r="S96" s="1"/>
      <c r="T96" s="1"/>
    </row>
    <row r="97" spans="5:20" s="35" customFormat="1" ht="18">
      <c r="E97" s="55">
        <v>232</v>
      </c>
      <c r="F97" s="55">
        <v>1</v>
      </c>
      <c r="G97" s="55">
        <v>5</v>
      </c>
      <c r="H97" s="55"/>
      <c r="I97" s="10" t="s">
        <v>44</v>
      </c>
      <c r="J97" s="51"/>
      <c r="K97" s="51"/>
      <c r="L97" s="8">
        <v>2013</v>
      </c>
      <c r="M97" s="33" t="s">
        <v>149</v>
      </c>
      <c r="N97" s="34">
        <v>1</v>
      </c>
      <c r="O97" s="20">
        <v>4109081</v>
      </c>
      <c r="P97" s="64">
        <f t="shared" si="1"/>
        <v>4109081</v>
      </c>
      <c r="Q97" s="54" t="s">
        <v>157</v>
      </c>
      <c r="R97" s="55" t="s">
        <v>158</v>
      </c>
      <c r="S97" s="1"/>
      <c r="T97" s="1"/>
    </row>
    <row r="98" spans="5:20" s="35" customFormat="1" ht="18">
      <c r="E98" s="55">
        <v>232</v>
      </c>
      <c r="F98" s="55">
        <v>1</v>
      </c>
      <c r="G98" s="55">
        <v>5</v>
      </c>
      <c r="H98" s="55"/>
      <c r="I98" s="10" t="s">
        <v>45</v>
      </c>
      <c r="J98" s="51"/>
      <c r="K98" s="51"/>
      <c r="L98" s="8">
        <v>2013</v>
      </c>
      <c r="M98" s="33" t="s">
        <v>149</v>
      </c>
      <c r="N98" s="34">
        <v>1</v>
      </c>
      <c r="O98" s="20">
        <v>1940390</v>
      </c>
      <c r="P98" s="64">
        <f t="shared" si="1"/>
        <v>1940390</v>
      </c>
      <c r="Q98" s="54" t="s">
        <v>157</v>
      </c>
      <c r="R98" s="55" t="s">
        <v>158</v>
      </c>
      <c r="S98" s="1"/>
      <c r="T98" s="1"/>
    </row>
    <row r="99" spans="5:20" s="35" customFormat="1" ht="11.25">
      <c r="E99" s="55">
        <v>232</v>
      </c>
      <c r="F99" s="55">
        <v>1</v>
      </c>
      <c r="G99" s="55">
        <v>5</v>
      </c>
      <c r="H99" s="55"/>
      <c r="I99" s="10" t="s">
        <v>46</v>
      </c>
      <c r="J99" s="51"/>
      <c r="K99" s="51"/>
      <c r="L99" s="8">
        <v>2014</v>
      </c>
      <c r="M99" s="33" t="s">
        <v>149</v>
      </c>
      <c r="N99" s="34">
        <v>1</v>
      </c>
      <c r="O99" s="20">
        <v>2000000</v>
      </c>
      <c r="P99" s="64">
        <f t="shared" si="1"/>
        <v>2000000</v>
      </c>
      <c r="Q99" s="54" t="s">
        <v>157</v>
      </c>
      <c r="R99" s="55" t="s">
        <v>158</v>
      </c>
      <c r="S99" s="1"/>
      <c r="T99" s="1"/>
    </row>
    <row r="100" spans="5:20" s="35" customFormat="1" ht="11.25">
      <c r="E100" s="55">
        <v>232</v>
      </c>
      <c r="F100" s="55">
        <v>1</v>
      </c>
      <c r="G100" s="55">
        <v>5</v>
      </c>
      <c r="H100" s="55"/>
      <c r="I100" s="10" t="s">
        <v>96</v>
      </c>
      <c r="J100" s="51">
        <v>16</v>
      </c>
      <c r="K100" s="51">
        <v>3</v>
      </c>
      <c r="L100" s="8">
        <v>2016</v>
      </c>
      <c r="M100" s="33" t="s">
        <v>149</v>
      </c>
      <c r="N100" s="34">
        <v>1</v>
      </c>
      <c r="O100" s="69">
        <v>2500000</v>
      </c>
      <c r="P100" s="64">
        <f t="shared" si="1"/>
        <v>2500000</v>
      </c>
      <c r="Q100" s="54" t="s">
        <v>157</v>
      </c>
      <c r="R100" s="55" t="s">
        <v>158</v>
      </c>
      <c r="S100" s="1"/>
      <c r="T100" s="1"/>
    </row>
    <row r="101" spans="5:20" s="35" customFormat="1" ht="11.25">
      <c r="E101" s="55">
        <v>232</v>
      </c>
      <c r="F101" s="55">
        <v>1</v>
      </c>
      <c r="G101" s="55">
        <v>5</v>
      </c>
      <c r="H101" s="55"/>
      <c r="I101" s="10" t="s">
        <v>97</v>
      </c>
      <c r="J101" s="51">
        <v>16</v>
      </c>
      <c r="K101" s="51">
        <v>3</v>
      </c>
      <c r="L101" s="8">
        <v>2016</v>
      </c>
      <c r="M101" s="33" t="s">
        <v>149</v>
      </c>
      <c r="N101" s="34">
        <v>1</v>
      </c>
      <c r="O101" s="69">
        <v>4020000</v>
      </c>
      <c r="P101" s="64">
        <f t="shared" si="1"/>
        <v>4020000</v>
      </c>
      <c r="Q101" s="54" t="s">
        <v>157</v>
      </c>
      <c r="R101" s="55" t="s">
        <v>158</v>
      </c>
      <c r="S101" s="1"/>
      <c r="T101" s="1"/>
    </row>
    <row r="102" spans="5:20" s="35" customFormat="1" ht="11.25">
      <c r="E102" s="55">
        <v>232</v>
      </c>
      <c r="F102" s="55">
        <v>1</v>
      </c>
      <c r="G102" s="55">
        <v>5</v>
      </c>
      <c r="H102" s="55"/>
      <c r="I102" s="10" t="s">
        <v>98</v>
      </c>
      <c r="J102" s="51">
        <v>5</v>
      </c>
      <c r="K102" s="51">
        <v>4</v>
      </c>
      <c r="L102" s="8">
        <v>2016</v>
      </c>
      <c r="M102" s="33" t="s">
        <v>149</v>
      </c>
      <c r="N102" s="34">
        <v>1</v>
      </c>
      <c r="O102" s="69">
        <v>627000</v>
      </c>
      <c r="P102" s="64">
        <f t="shared" si="1"/>
        <v>627000</v>
      </c>
      <c r="Q102" s="54" t="s">
        <v>157</v>
      </c>
      <c r="R102" s="55" t="s">
        <v>158</v>
      </c>
      <c r="S102" s="1"/>
      <c r="T102" s="1"/>
    </row>
    <row r="103" spans="5:20" s="35" customFormat="1" ht="11.25">
      <c r="E103" s="55">
        <v>232</v>
      </c>
      <c r="F103" s="55">
        <v>1</v>
      </c>
      <c r="G103" s="55">
        <v>5</v>
      </c>
      <c r="H103" s="55"/>
      <c r="I103" s="10" t="s">
        <v>92</v>
      </c>
      <c r="J103" s="51">
        <v>11</v>
      </c>
      <c r="K103" s="51">
        <v>5</v>
      </c>
      <c r="L103" s="8">
        <v>2016</v>
      </c>
      <c r="M103" s="33" t="s">
        <v>149</v>
      </c>
      <c r="N103" s="34">
        <v>1</v>
      </c>
      <c r="O103" s="69">
        <v>900000</v>
      </c>
      <c r="P103" s="64">
        <f t="shared" si="1"/>
        <v>900000</v>
      </c>
      <c r="Q103" s="54" t="s">
        <v>157</v>
      </c>
      <c r="R103" s="55" t="s">
        <v>158</v>
      </c>
      <c r="S103" s="1"/>
      <c r="T103" s="1"/>
    </row>
    <row r="104" spans="5:20" s="35" customFormat="1" ht="11.25" hidden="1">
      <c r="E104" s="55">
        <v>232</v>
      </c>
      <c r="F104" s="55">
        <v>1</v>
      </c>
      <c r="G104" s="55">
        <v>5</v>
      </c>
      <c r="H104" s="55"/>
      <c r="I104" s="92" t="s">
        <v>94</v>
      </c>
      <c r="J104" s="93">
        <v>11</v>
      </c>
      <c r="K104" s="93">
        <v>5</v>
      </c>
      <c r="L104" s="94">
        <v>2016</v>
      </c>
      <c r="M104" s="95" t="s">
        <v>149</v>
      </c>
      <c r="N104" s="96">
        <v>1</v>
      </c>
      <c r="O104" s="97"/>
      <c r="P104" s="64">
        <f t="shared" si="1"/>
        <v>0</v>
      </c>
      <c r="Q104" s="54" t="s">
        <v>157</v>
      </c>
      <c r="R104" s="55" t="s">
        <v>158</v>
      </c>
      <c r="S104" s="1"/>
      <c r="T104" s="1"/>
    </row>
    <row r="105" spans="5:20" s="35" customFormat="1" ht="11.25">
      <c r="E105" s="55">
        <v>232</v>
      </c>
      <c r="F105" s="55">
        <v>1</v>
      </c>
      <c r="G105" s="55">
        <v>5</v>
      </c>
      <c r="H105" s="55"/>
      <c r="I105" s="10" t="s">
        <v>92</v>
      </c>
      <c r="J105" s="51">
        <v>11</v>
      </c>
      <c r="K105" s="51">
        <v>5</v>
      </c>
      <c r="L105" s="8">
        <v>2016</v>
      </c>
      <c r="M105" s="33" t="s">
        <v>149</v>
      </c>
      <c r="N105" s="34">
        <v>1</v>
      </c>
      <c r="O105" s="69">
        <v>2600000</v>
      </c>
      <c r="P105" s="64">
        <f>+O105*N105</f>
        <v>2600000</v>
      </c>
      <c r="Q105" s="54" t="s">
        <v>157</v>
      </c>
      <c r="R105" s="55" t="s">
        <v>158</v>
      </c>
      <c r="S105" s="1"/>
      <c r="T105" s="1"/>
    </row>
    <row r="106" spans="5:20" s="35" customFormat="1" ht="11.25">
      <c r="E106" s="55">
        <v>232</v>
      </c>
      <c r="F106" s="55">
        <v>1</v>
      </c>
      <c r="G106" s="55">
        <v>5</v>
      </c>
      <c r="H106" s="55"/>
      <c r="I106" s="10" t="s">
        <v>90</v>
      </c>
      <c r="J106" s="51">
        <v>4</v>
      </c>
      <c r="K106" s="51">
        <v>7</v>
      </c>
      <c r="L106" s="8">
        <v>2016</v>
      </c>
      <c r="M106" s="33" t="s">
        <v>149</v>
      </c>
      <c r="N106" s="34">
        <v>1</v>
      </c>
      <c r="O106" s="69">
        <v>4200000</v>
      </c>
      <c r="P106" s="64">
        <f t="shared" ref="P106:P108" si="3">+O106*N106</f>
        <v>4200000</v>
      </c>
      <c r="Q106" s="54" t="s">
        <v>157</v>
      </c>
      <c r="R106" s="55" t="s">
        <v>158</v>
      </c>
      <c r="S106" s="1"/>
      <c r="T106" s="1"/>
    </row>
    <row r="107" spans="5:20" s="35" customFormat="1" ht="11.25">
      <c r="E107" s="55">
        <v>232</v>
      </c>
      <c r="F107" s="55">
        <v>1</v>
      </c>
      <c r="G107" s="55">
        <v>5</v>
      </c>
      <c r="H107" s="55"/>
      <c r="I107" s="81" t="s">
        <v>93</v>
      </c>
      <c r="J107" s="51">
        <v>4</v>
      </c>
      <c r="K107" s="51">
        <v>7</v>
      </c>
      <c r="L107" s="8">
        <v>2016</v>
      </c>
      <c r="M107" s="33" t="s">
        <v>149</v>
      </c>
      <c r="N107" s="34">
        <v>1</v>
      </c>
      <c r="O107" s="69">
        <v>2800000</v>
      </c>
      <c r="P107" s="64">
        <f t="shared" si="3"/>
        <v>2800000</v>
      </c>
      <c r="Q107" s="54" t="s">
        <v>157</v>
      </c>
      <c r="R107" s="55" t="s">
        <v>158</v>
      </c>
      <c r="S107" s="1"/>
      <c r="T107" s="1"/>
    </row>
    <row r="108" spans="5:20" s="35" customFormat="1" ht="11.25">
      <c r="E108" s="122">
        <v>232</v>
      </c>
      <c r="F108" s="122">
        <v>1</v>
      </c>
      <c r="G108" s="122">
        <v>5</v>
      </c>
      <c r="H108" s="122"/>
      <c r="I108" s="81" t="s">
        <v>167</v>
      </c>
      <c r="J108" s="115">
        <v>16</v>
      </c>
      <c r="K108" s="115">
        <v>4</v>
      </c>
      <c r="L108" s="8">
        <v>2017</v>
      </c>
      <c r="M108" s="123" t="s">
        <v>149</v>
      </c>
      <c r="N108" s="124">
        <v>1</v>
      </c>
      <c r="O108" s="69">
        <v>1950000</v>
      </c>
      <c r="P108" s="64">
        <f t="shared" si="3"/>
        <v>1950000</v>
      </c>
      <c r="Q108" s="54" t="s">
        <v>157</v>
      </c>
      <c r="R108" s="55" t="s">
        <v>153</v>
      </c>
      <c r="S108" s="1"/>
      <c r="T108" s="1"/>
    </row>
    <row r="109" spans="5:20" s="30" customFormat="1" ht="11.25">
      <c r="E109" s="176" t="s">
        <v>160</v>
      </c>
      <c r="F109" s="177"/>
      <c r="G109" s="177"/>
      <c r="H109" s="177"/>
      <c r="I109" s="178"/>
      <c r="J109" s="115"/>
      <c r="K109" s="115"/>
      <c r="L109" s="115"/>
      <c r="M109" s="123"/>
      <c r="N109" s="123"/>
      <c r="O109" s="130">
        <f>SUM(O110:O117)</f>
        <v>86233288</v>
      </c>
      <c r="P109" s="66">
        <f>SUM(P110:P117)</f>
        <v>86233288</v>
      </c>
      <c r="Q109" s="54"/>
      <c r="R109" s="55"/>
      <c r="S109" s="1"/>
      <c r="T109" s="1"/>
    </row>
    <row r="110" spans="5:20" s="35" customFormat="1" ht="11.25">
      <c r="E110" s="122">
        <v>232</v>
      </c>
      <c r="F110" s="122">
        <v>1</v>
      </c>
      <c r="G110" s="122">
        <v>14</v>
      </c>
      <c r="H110" s="122"/>
      <c r="I110" s="17" t="s">
        <v>47</v>
      </c>
      <c r="J110" s="115"/>
      <c r="K110" s="115"/>
      <c r="L110" s="6">
        <v>2006</v>
      </c>
      <c r="M110" s="123" t="s">
        <v>149</v>
      </c>
      <c r="N110" s="124">
        <v>1</v>
      </c>
      <c r="O110" s="20">
        <v>21177547</v>
      </c>
      <c r="P110" s="70">
        <f t="shared" ref="P110:P117" si="4">+O110*N110</f>
        <v>21177547</v>
      </c>
      <c r="Q110" s="54" t="s">
        <v>157</v>
      </c>
      <c r="R110" s="55" t="s">
        <v>150</v>
      </c>
      <c r="S110" s="1"/>
      <c r="T110" s="1"/>
    </row>
    <row r="111" spans="5:20" s="35" customFormat="1" ht="18">
      <c r="E111" s="122">
        <v>232</v>
      </c>
      <c r="F111" s="122">
        <v>1</v>
      </c>
      <c r="G111" s="122">
        <v>14</v>
      </c>
      <c r="H111" s="122"/>
      <c r="I111" s="15" t="s">
        <v>48</v>
      </c>
      <c r="J111" s="115"/>
      <c r="K111" s="115"/>
      <c r="L111" s="8">
        <v>2011</v>
      </c>
      <c r="M111" s="123" t="s">
        <v>149</v>
      </c>
      <c r="N111" s="124">
        <v>1</v>
      </c>
      <c r="O111" s="20">
        <v>62955741</v>
      </c>
      <c r="P111" s="70">
        <f t="shared" si="4"/>
        <v>62955741</v>
      </c>
      <c r="Q111" s="54" t="s">
        <v>157</v>
      </c>
      <c r="R111" s="55" t="s">
        <v>150</v>
      </c>
      <c r="S111" s="1"/>
      <c r="T111" s="1"/>
    </row>
    <row r="112" spans="5:20" s="35" customFormat="1" ht="11.25" hidden="1">
      <c r="E112" s="122">
        <v>232</v>
      </c>
      <c r="F112" s="122">
        <v>1</v>
      </c>
      <c r="G112" s="122">
        <v>14</v>
      </c>
      <c r="H112" s="122"/>
      <c r="I112" s="21" t="s">
        <v>49</v>
      </c>
      <c r="J112" s="115"/>
      <c r="K112" s="115"/>
      <c r="L112" s="19">
        <v>2007</v>
      </c>
      <c r="M112" s="123" t="s">
        <v>149</v>
      </c>
      <c r="N112" s="124">
        <v>1</v>
      </c>
      <c r="O112" s="20"/>
      <c r="P112" s="70">
        <f t="shared" si="4"/>
        <v>0</v>
      </c>
      <c r="Q112" s="54" t="s">
        <v>157</v>
      </c>
      <c r="R112" s="55" t="s">
        <v>150</v>
      </c>
      <c r="S112" s="1"/>
      <c r="T112" s="1"/>
    </row>
    <row r="113" spans="5:20" s="35" customFormat="1" ht="11.25" hidden="1">
      <c r="E113" s="122">
        <v>232</v>
      </c>
      <c r="F113" s="122">
        <v>1</v>
      </c>
      <c r="G113" s="122">
        <v>14</v>
      </c>
      <c r="H113" s="122"/>
      <c r="I113" s="21" t="s">
        <v>49</v>
      </c>
      <c r="J113" s="115"/>
      <c r="K113" s="115"/>
      <c r="L113" s="19">
        <v>2008</v>
      </c>
      <c r="M113" s="123" t="s">
        <v>149</v>
      </c>
      <c r="N113" s="124">
        <v>1</v>
      </c>
      <c r="O113" s="20"/>
      <c r="P113" s="70">
        <f t="shared" si="4"/>
        <v>0</v>
      </c>
      <c r="Q113" s="54" t="s">
        <v>157</v>
      </c>
      <c r="R113" s="55" t="s">
        <v>150</v>
      </c>
      <c r="S113" s="1"/>
      <c r="T113" s="1"/>
    </row>
    <row r="114" spans="5:20" s="35" customFormat="1" ht="18.75" hidden="1">
      <c r="E114" s="122">
        <v>232</v>
      </c>
      <c r="F114" s="122">
        <v>1</v>
      </c>
      <c r="G114" s="122">
        <v>14</v>
      </c>
      <c r="H114" s="122"/>
      <c r="I114" s="21" t="s">
        <v>50</v>
      </c>
      <c r="J114" s="115"/>
      <c r="K114" s="115"/>
      <c r="L114" s="19">
        <v>2011</v>
      </c>
      <c r="M114" s="123" t="s">
        <v>149</v>
      </c>
      <c r="N114" s="124">
        <v>1</v>
      </c>
      <c r="O114" s="20"/>
      <c r="P114" s="70">
        <f t="shared" si="4"/>
        <v>0</v>
      </c>
      <c r="Q114" s="54" t="s">
        <v>157</v>
      </c>
      <c r="R114" s="55" t="s">
        <v>150</v>
      </c>
      <c r="S114" s="1"/>
      <c r="T114" s="1"/>
    </row>
    <row r="115" spans="5:20" s="35" customFormat="1" ht="11.25" hidden="1">
      <c r="E115" s="122">
        <v>232</v>
      </c>
      <c r="F115" s="122">
        <v>1</v>
      </c>
      <c r="G115" s="122">
        <v>14</v>
      </c>
      <c r="H115" s="122"/>
      <c r="I115" s="21" t="s">
        <v>51</v>
      </c>
      <c r="J115" s="115"/>
      <c r="K115" s="115"/>
      <c r="L115" s="8">
        <v>2010</v>
      </c>
      <c r="M115" s="123" t="s">
        <v>149</v>
      </c>
      <c r="N115" s="124">
        <v>1</v>
      </c>
      <c r="O115" s="20"/>
      <c r="P115" s="70">
        <f t="shared" si="4"/>
        <v>0</v>
      </c>
      <c r="Q115" s="54" t="s">
        <v>157</v>
      </c>
      <c r="R115" s="55" t="s">
        <v>158</v>
      </c>
      <c r="S115" s="1"/>
      <c r="T115" s="1"/>
    </row>
    <row r="116" spans="5:20" s="35" customFormat="1" ht="11.25" hidden="1">
      <c r="E116" s="122">
        <v>232</v>
      </c>
      <c r="F116" s="122">
        <v>1</v>
      </c>
      <c r="G116" s="122">
        <v>14</v>
      </c>
      <c r="H116" s="122"/>
      <c r="I116" s="114" t="s">
        <v>51</v>
      </c>
      <c r="J116" s="115"/>
      <c r="K116" s="115"/>
      <c r="L116" s="12">
        <v>2011</v>
      </c>
      <c r="M116" s="123" t="s">
        <v>149</v>
      </c>
      <c r="N116" s="124">
        <v>1</v>
      </c>
      <c r="O116" s="20"/>
      <c r="P116" s="70">
        <f t="shared" si="4"/>
        <v>0</v>
      </c>
      <c r="Q116" s="54" t="s">
        <v>157</v>
      </c>
      <c r="R116" s="55" t="s">
        <v>158</v>
      </c>
      <c r="S116" s="1"/>
      <c r="T116" s="1"/>
    </row>
    <row r="117" spans="5:20" s="35" customFormat="1" ht="11.25">
      <c r="E117" s="122">
        <v>232</v>
      </c>
      <c r="F117" s="122">
        <v>1</v>
      </c>
      <c r="G117" s="122">
        <v>14</v>
      </c>
      <c r="H117" s="122"/>
      <c r="I117" s="114" t="s">
        <v>169</v>
      </c>
      <c r="J117" s="115"/>
      <c r="K117" s="115"/>
      <c r="L117" s="12">
        <v>2017</v>
      </c>
      <c r="M117" s="123" t="s">
        <v>149</v>
      </c>
      <c r="N117" s="124">
        <v>1</v>
      </c>
      <c r="O117" s="20">
        <v>2100000</v>
      </c>
      <c r="P117" s="70">
        <f t="shared" si="4"/>
        <v>2100000</v>
      </c>
      <c r="Q117" s="54" t="s">
        <v>157</v>
      </c>
      <c r="R117" s="55" t="s">
        <v>153</v>
      </c>
      <c r="S117" s="1"/>
      <c r="T117" s="1"/>
    </row>
    <row r="118" spans="5:20" s="35" customFormat="1" ht="11.25">
      <c r="E118" s="55"/>
      <c r="F118" s="55"/>
      <c r="G118" s="55"/>
      <c r="H118" s="55"/>
      <c r="I118" s="76"/>
      <c r="J118" s="51"/>
      <c r="K118" s="51"/>
      <c r="L118" s="51"/>
      <c r="M118" s="33"/>
      <c r="N118" s="33"/>
      <c r="O118" s="68"/>
      <c r="P118" s="68"/>
      <c r="Q118" s="54"/>
      <c r="R118" s="55"/>
      <c r="S118" s="1"/>
      <c r="T118" s="1"/>
    </row>
    <row r="119" spans="5:20" s="30" customFormat="1" ht="11.25">
      <c r="E119" s="82" t="s">
        <v>52</v>
      </c>
      <c r="F119" s="83"/>
      <c r="G119" s="83"/>
      <c r="H119" s="83"/>
      <c r="I119" s="84"/>
      <c r="J119" s="51"/>
      <c r="K119" s="51"/>
      <c r="L119" s="51"/>
      <c r="M119" s="33"/>
      <c r="N119" s="33"/>
      <c r="O119" s="63">
        <f>SUM(O120:O124)</f>
        <v>21345202.475000001</v>
      </c>
      <c r="P119" s="63">
        <f>SUM(P120:P124)</f>
        <v>21345202.475000001</v>
      </c>
      <c r="Q119" s="54" t="s">
        <v>157</v>
      </c>
      <c r="R119" s="55"/>
      <c r="S119" s="1"/>
      <c r="T119" s="1"/>
    </row>
    <row r="120" spans="5:20" s="35" customFormat="1" ht="11.25">
      <c r="E120" s="55">
        <v>232</v>
      </c>
      <c r="F120" s="55">
        <v>1</v>
      </c>
      <c r="G120" s="55">
        <v>11</v>
      </c>
      <c r="H120" s="55"/>
      <c r="I120" s="17" t="s">
        <v>53</v>
      </c>
      <c r="J120" s="51"/>
      <c r="K120" s="51"/>
      <c r="L120" s="6">
        <v>2007</v>
      </c>
      <c r="M120" s="33" t="s">
        <v>149</v>
      </c>
      <c r="N120" s="34">
        <v>1</v>
      </c>
      <c r="O120" s="14">
        <v>1607945</v>
      </c>
      <c r="P120" s="70">
        <f>+O120*N120</f>
        <v>1607945</v>
      </c>
      <c r="Q120" s="54" t="s">
        <v>157</v>
      </c>
      <c r="R120" s="55" t="s">
        <v>158</v>
      </c>
      <c r="S120" s="1"/>
      <c r="T120" s="1"/>
    </row>
    <row r="121" spans="5:20" s="35" customFormat="1" ht="11.25">
      <c r="E121" s="55">
        <v>232</v>
      </c>
      <c r="F121" s="55">
        <v>1</v>
      </c>
      <c r="G121" s="55">
        <v>11</v>
      </c>
      <c r="H121" s="55"/>
      <c r="I121" s="15" t="s">
        <v>54</v>
      </c>
      <c r="J121" s="51"/>
      <c r="K121" s="51"/>
      <c r="L121" s="8">
        <v>2007</v>
      </c>
      <c r="M121" s="33" t="s">
        <v>149</v>
      </c>
      <c r="N121" s="34">
        <v>1</v>
      </c>
      <c r="O121" s="14">
        <v>9635124</v>
      </c>
      <c r="P121" s="70">
        <f>+O121*N121</f>
        <v>9635124</v>
      </c>
      <c r="Q121" s="54" t="s">
        <v>157</v>
      </c>
      <c r="R121" s="55" t="s">
        <v>158</v>
      </c>
      <c r="S121" s="1"/>
      <c r="T121" s="1"/>
    </row>
    <row r="122" spans="5:20" s="35" customFormat="1" ht="11.25">
      <c r="E122" s="55">
        <v>232</v>
      </c>
      <c r="F122" s="55">
        <v>1</v>
      </c>
      <c r="G122" s="55">
        <v>11</v>
      </c>
      <c r="H122" s="55"/>
      <c r="I122" s="15" t="s">
        <v>55</v>
      </c>
      <c r="J122" s="51"/>
      <c r="K122" s="51"/>
      <c r="L122" s="8">
        <v>2014</v>
      </c>
      <c r="M122" s="33" t="s">
        <v>149</v>
      </c>
      <c r="N122" s="34">
        <v>1</v>
      </c>
      <c r="O122" s="14">
        <v>7487000</v>
      </c>
      <c r="P122" s="70">
        <f>+O122*N122</f>
        <v>7487000</v>
      </c>
      <c r="Q122" s="54" t="s">
        <v>157</v>
      </c>
      <c r="R122" s="55" t="s">
        <v>152</v>
      </c>
      <c r="S122" s="1"/>
      <c r="T122" s="1"/>
    </row>
    <row r="123" spans="5:20" s="35" customFormat="1" ht="11.25">
      <c r="E123" s="55">
        <v>232</v>
      </c>
      <c r="F123" s="55">
        <v>1</v>
      </c>
      <c r="G123" s="55">
        <v>11</v>
      </c>
      <c r="H123" s="55"/>
      <c r="I123" s="15" t="s">
        <v>56</v>
      </c>
      <c r="J123" s="51"/>
      <c r="K123" s="51"/>
      <c r="L123" s="22">
        <v>2007</v>
      </c>
      <c r="M123" s="33" t="s">
        <v>149</v>
      </c>
      <c r="N123" s="34">
        <v>1</v>
      </c>
      <c r="O123" s="14">
        <v>604141</v>
      </c>
      <c r="P123" s="70">
        <f>+O123*N123</f>
        <v>604141</v>
      </c>
      <c r="Q123" s="54" t="s">
        <v>157</v>
      </c>
      <c r="R123" s="55" t="s">
        <v>158</v>
      </c>
      <c r="S123" s="1"/>
      <c r="T123" s="1"/>
    </row>
    <row r="124" spans="5:20" s="35" customFormat="1" ht="18">
      <c r="E124" s="55">
        <v>232</v>
      </c>
      <c r="F124" s="55">
        <v>1</v>
      </c>
      <c r="G124" s="55">
        <v>11</v>
      </c>
      <c r="H124" s="55"/>
      <c r="I124" s="16" t="s">
        <v>57</v>
      </c>
      <c r="J124" s="51"/>
      <c r="K124" s="51"/>
      <c r="L124" s="23">
        <v>2012</v>
      </c>
      <c r="M124" s="33" t="s">
        <v>149</v>
      </c>
      <c r="N124" s="34">
        <v>1</v>
      </c>
      <c r="O124" s="14">
        <v>2010992.4750000003</v>
      </c>
      <c r="P124" s="70">
        <f>+O124*N124</f>
        <v>2010992.4750000003</v>
      </c>
      <c r="Q124" s="54" t="s">
        <v>157</v>
      </c>
      <c r="R124" s="55" t="s">
        <v>150</v>
      </c>
      <c r="S124" s="1"/>
      <c r="T124" s="1"/>
    </row>
    <row r="125" spans="5:20" s="35" customFormat="1" ht="11.25">
      <c r="E125" s="55"/>
      <c r="F125" s="55"/>
      <c r="G125" s="55"/>
      <c r="H125" s="55"/>
      <c r="I125" s="15"/>
      <c r="J125" s="51"/>
      <c r="K125" s="51"/>
      <c r="L125" s="51"/>
      <c r="M125" s="33"/>
      <c r="N125" s="34"/>
      <c r="O125" s="14"/>
      <c r="P125" s="70"/>
      <c r="Q125" s="54"/>
      <c r="R125" s="55"/>
      <c r="S125" s="1"/>
      <c r="T125" s="1"/>
    </row>
    <row r="126" spans="5:20" s="35" customFormat="1" ht="11.25">
      <c r="E126" s="109"/>
      <c r="F126" s="109"/>
      <c r="G126" s="109"/>
      <c r="H126" s="109"/>
      <c r="I126" s="141"/>
      <c r="J126" s="105"/>
      <c r="K126" s="105"/>
      <c r="L126" s="105"/>
      <c r="M126" s="112"/>
      <c r="N126" s="111"/>
      <c r="O126" s="142"/>
      <c r="P126" s="143"/>
      <c r="Q126" s="108"/>
      <c r="R126" s="109"/>
    </row>
    <row r="127" spans="5:20" s="35" customFormat="1" ht="11.25">
      <c r="E127" s="109"/>
      <c r="F127" s="109"/>
      <c r="G127" s="109"/>
      <c r="H127" s="109"/>
      <c r="I127" s="141"/>
      <c r="J127" s="105"/>
      <c r="K127" s="105"/>
      <c r="L127" s="105"/>
      <c r="M127" s="112"/>
      <c r="N127" s="111"/>
      <c r="O127" s="142"/>
      <c r="P127" s="143"/>
      <c r="Q127" s="108"/>
      <c r="R127" s="109"/>
    </row>
    <row r="128" spans="5:20" s="35" customFormat="1" ht="11.25">
      <c r="E128" s="109"/>
      <c r="F128" s="109"/>
      <c r="G128" s="109"/>
      <c r="H128" s="109"/>
      <c r="I128" s="141"/>
      <c r="J128" s="105"/>
      <c r="K128" s="105"/>
      <c r="L128" s="105"/>
      <c r="M128" s="112"/>
      <c r="N128" s="111"/>
      <c r="O128" s="142"/>
      <c r="P128" s="143"/>
      <c r="Q128" s="108"/>
      <c r="R128" s="109"/>
    </row>
    <row r="129" spans="5:20" s="35" customFormat="1" ht="11.25">
      <c r="E129" s="109"/>
      <c r="F129" s="109"/>
      <c r="G129" s="109"/>
      <c r="H129" s="109"/>
      <c r="I129" s="141"/>
      <c r="J129" s="105"/>
      <c r="K129" s="105"/>
      <c r="L129" s="105"/>
      <c r="M129" s="112"/>
      <c r="N129" s="111"/>
      <c r="O129" s="142"/>
      <c r="P129" s="143"/>
      <c r="Q129" s="108"/>
      <c r="R129" s="109"/>
    </row>
    <row r="130" spans="5:20" s="35" customFormat="1" ht="11.25">
      <c r="E130" s="109"/>
      <c r="F130" s="109"/>
      <c r="G130" s="109"/>
      <c r="H130" s="109"/>
      <c r="I130" s="141"/>
      <c r="J130" s="105"/>
      <c r="K130" s="105"/>
      <c r="L130" s="105"/>
      <c r="M130" s="112"/>
      <c r="N130" s="111"/>
      <c r="O130" s="142"/>
      <c r="P130" s="143"/>
      <c r="Q130" s="108"/>
      <c r="R130" s="109"/>
    </row>
    <row r="131" spans="5:20" s="35" customFormat="1" ht="11.25">
      <c r="E131" s="109"/>
      <c r="F131" s="109"/>
      <c r="G131" s="109"/>
      <c r="H131" s="109"/>
      <c r="I131" s="141"/>
      <c r="J131" s="105"/>
      <c r="K131" s="105"/>
      <c r="L131" s="105"/>
      <c r="M131" s="112"/>
      <c r="N131" s="111"/>
      <c r="O131" s="142"/>
      <c r="P131" s="143"/>
      <c r="Q131" s="108"/>
      <c r="R131" s="109"/>
    </row>
    <row r="132" spans="5:20" s="35" customFormat="1" ht="11.25">
      <c r="E132" s="109"/>
      <c r="F132" s="109"/>
      <c r="G132" s="109"/>
      <c r="H132" s="109"/>
      <c r="I132" s="141"/>
      <c r="J132" s="105"/>
      <c r="K132" s="105"/>
      <c r="L132" s="105"/>
      <c r="M132" s="112"/>
      <c r="N132" s="111"/>
      <c r="O132" s="142"/>
      <c r="P132" s="143"/>
      <c r="Q132" s="108"/>
      <c r="R132" s="109"/>
    </row>
    <row r="133" spans="5:20" s="35" customFormat="1" ht="11.25">
      <c r="E133" s="109"/>
      <c r="F133" s="109"/>
      <c r="G133" s="109"/>
      <c r="H133" s="109"/>
      <c r="I133" s="141"/>
      <c r="J133" s="105"/>
      <c r="K133" s="105"/>
      <c r="L133" s="105"/>
      <c r="M133" s="112"/>
      <c r="N133" s="111"/>
      <c r="O133" s="142"/>
      <c r="P133" s="143"/>
      <c r="Q133" s="108"/>
      <c r="R133" s="109"/>
    </row>
    <row r="134" spans="5:20" s="35" customFormat="1" ht="11.25">
      <c r="E134" s="109"/>
      <c r="F134" s="109"/>
      <c r="G134" s="109"/>
      <c r="H134" s="109"/>
      <c r="I134" s="141"/>
      <c r="J134" s="105"/>
      <c r="K134" s="105"/>
      <c r="L134" s="105"/>
      <c r="M134" s="112"/>
      <c r="N134" s="111"/>
      <c r="O134" s="142"/>
      <c r="P134" s="143"/>
      <c r="Q134" s="108"/>
      <c r="R134" s="109"/>
    </row>
    <row r="135" spans="5:20" s="30" customFormat="1" ht="11.25">
      <c r="E135" s="77" t="s">
        <v>155</v>
      </c>
      <c r="F135" s="78"/>
      <c r="G135" s="78"/>
      <c r="H135" s="79"/>
      <c r="I135" s="76"/>
      <c r="J135" s="51"/>
      <c r="K135" s="51"/>
      <c r="L135" s="51"/>
      <c r="M135" s="33"/>
      <c r="N135" s="33"/>
      <c r="O135" s="136">
        <f>SUM(O136:O290)</f>
        <v>144088015.30814999</v>
      </c>
      <c r="P135" s="137">
        <f>SUM(P136:P290)</f>
        <v>144088015.30814999</v>
      </c>
      <c r="Q135" s="54"/>
      <c r="R135" s="55"/>
      <c r="S135" s="1"/>
      <c r="T135" s="1"/>
    </row>
    <row r="136" spans="5:20" s="39" customFormat="1" ht="18.75">
      <c r="E136" s="55">
        <v>232</v>
      </c>
      <c r="F136" s="55">
        <v>1</v>
      </c>
      <c r="G136" s="55">
        <v>12</v>
      </c>
      <c r="H136" s="55"/>
      <c r="I136" s="85" t="s">
        <v>18</v>
      </c>
      <c r="J136" s="51"/>
      <c r="K136" s="51"/>
      <c r="L136" s="5" t="s">
        <v>19</v>
      </c>
      <c r="M136" s="33" t="s">
        <v>149</v>
      </c>
      <c r="N136" s="36">
        <v>1</v>
      </c>
      <c r="O136" s="20">
        <v>394460</v>
      </c>
      <c r="P136" s="71">
        <f t="shared" ref="P136:P193" si="5">+O136*N136</f>
        <v>394460</v>
      </c>
      <c r="Q136" s="54" t="s">
        <v>157</v>
      </c>
      <c r="R136" s="55" t="s">
        <v>150</v>
      </c>
      <c r="S136" s="37"/>
      <c r="T136" s="38"/>
    </row>
    <row r="137" spans="5:20" s="39" customFormat="1" ht="18.75">
      <c r="E137" s="55">
        <v>232</v>
      </c>
      <c r="F137" s="55">
        <v>1</v>
      </c>
      <c r="G137" s="55">
        <v>12</v>
      </c>
      <c r="H137" s="55"/>
      <c r="I137" s="85" t="s">
        <v>18</v>
      </c>
      <c r="J137" s="51"/>
      <c r="K137" s="51"/>
      <c r="L137" s="7" t="s">
        <v>19</v>
      </c>
      <c r="M137" s="33" t="s">
        <v>149</v>
      </c>
      <c r="N137" s="36">
        <v>1</v>
      </c>
      <c r="O137" s="20">
        <v>394460</v>
      </c>
      <c r="P137" s="71">
        <f t="shared" si="5"/>
        <v>394460</v>
      </c>
      <c r="Q137" s="54" t="s">
        <v>157</v>
      </c>
      <c r="R137" s="55" t="s">
        <v>150</v>
      </c>
      <c r="S137" s="38"/>
      <c r="T137" s="38"/>
    </row>
    <row r="138" spans="5:20" s="39" customFormat="1" ht="18.75">
      <c r="E138" s="55">
        <v>232</v>
      </c>
      <c r="F138" s="55">
        <v>1</v>
      </c>
      <c r="G138" s="55">
        <v>12</v>
      </c>
      <c r="H138" s="55"/>
      <c r="I138" s="85" t="s">
        <v>18</v>
      </c>
      <c r="J138" s="51"/>
      <c r="K138" s="51"/>
      <c r="L138" s="7">
        <v>2008</v>
      </c>
      <c r="M138" s="33" t="s">
        <v>149</v>
      </c>
      <c r="N138" s="36">
        <v>1</v>
      </c>
      <c r="O138" s="20">
        <v>394460</v>
      </c>
      <c r="P138" s="71">
        <f t="shared" si="5"/>
        <v>394460</v>
      </c>
      <c r="Q138" s="54" t="s">
        <v>157</v>
      </c>
      <c r="R138" s="55" t="s">
        <v>150</v>
      </c>
      <c r="S138" s="38"/>
      <c r="T138" s="38"/>
    </row>
    <row r="139" spans="5:20" s="39" customFormat="1" ht="18.75">
      <c r="E139" s="55">
        <v>232</v>
      </c>
      <c r="F139" s="55">
        <v>1</v>
      </c>
      <c r="G139" s="55">
        <v>12</v>
      </c>
      <c r="H139" s="55"/>
      <c r="I139" s="85" t="s">
        <v>18</v>
      </c>
      <c r="J139" s="51"/>
      <c r="K139" s="51"/>
      <c r="L139" s="7">
        <v>2008</v>
      </c>
      <c r="M139" s="33" t="s">
        <v>149</v>
      </c>
      <c r="N139" s="36">
        <v>1</v>
      </c>
      <c r="O139" s="20">
        <v>394460</v>
      </c>
      <c r="P139" s="71">
        <f t="shared" si="5"/>
        <v>394460</v>
      </c>
      <c r="Q139" s="54" t="s">
        <v>157</v>
      </c>
      <c r="R139" s="55" t="s">
        <v>150</v>
      </c>
      <c r="S139" s="38"/>
      <c r="T139" s="38"/>
    </row>
    <row r="140" spans="5:20" s="39" customFormat="1" ht="18.75">
      <c r="E140" s="55">
        <v>232</v>
      </c>
      <c r="F140" s="55">
        <v>1</v>
      </c>
      <c r="G140" s="55">
        <v>12</v>
      </c>
      <c r="H140" s="55"/>
      <c r="I140" s="85" t="s">
        <v>18</v>
      </c>
      <c r="J140" s="51"/>
      <c r="K140" s="51"/>
      <c r="L140" s="7">
        <v>2008</v>
      </c>
      <c r="M140" s="33" t="s">
        <v>149</v>
      </c>
      <c r="N140" s="36">
        <v>1</v>
      </c>
      <c r="O140" s="20">
        <v>394460</v>
      </c>
      <c r="P140" s="71">
        <f t="shared" si="5"/>
        <v>394460</v>
      </c>
      <c r="Q140" s="54" t="s">
        <v>157</v>
      </c>
      <c r="R140" s="55" t="s">
        <v>150</v>
      </c>
      <c r="S140" s="38"/>
      <c r="T140" s="38"/>
    </row>
    <row r="141" spans="5:20" s="39" customFormat="1" ht="18.75">
      <c r="E141" s="55">
        <v>232</v>
      </c>
      <c r="F141" s="55">
        <v>1</v>
      </c>
      <c r="G141" s="55">
        <v>12</v>
      </c>
      <c r="H141" s="55"/>
      <c r="I141" s="85" t="s">
        <v>18</v>
      </c>
      <c r="J141" s="51"/>
      <c r="K141" s="51"/>
      <c r="L141" s="7">
        <v>2008</v>
      </c>
      <c r="M141" s="33" t="s">
        <v>149</v>
      </c>
      <c r="N141" s="36">
        <v>1</v>
      </c>
      <c r="O141" s="20">
        <v>394460</v>
      </c>
      <c r="P141" s="71">
        <f t="shared" si="5"/>
        <v>394460</v>
      </c>
      <c r="Q141" s="54" t="s">
        <v>157</v>
      </c>
      <c r="R141" s="55" t="s">
        <v>150</v>
      </c>
      <c r="S141" s="38"/>
      <c r="T141" s="38"/>
    </row>
    <row r="142" spans="5:20" s="39" customFormat="1" ht="18.75">
      <c r="E142" s="55">
        <v>232</v>
      </c>
      <c r="F142" s="55">
        <v>1</v>
      </c>
      <c r="G142" s="55">
        <v>12</v>
      </c>
      <c r="H142" s="55"/>
      <c r="I142" s="85" t="s">
        <v>18</v>
      </c>
      <c r="J142" s="51"/>
      <c r="K142" s="51"/>
      <c r="L142" s="7">
        <v>2008</v>
      </c>
      <c r="M142" s="33" t="s">
        <v>149</v>
      </c>
      <c r="N142" s="36">
        <v>1</v>
      </c>
      <c r="O142" s="20">
        <v>394460</v>
      </c>
      <c r="P142" s="71">
        <f t="shared" si="5"/>
        <v>394460</v>
      </c>
      <c r="Q142" s="54" t="s">
        <v>157</v>
      </c>
      <c r="R142" s="55" t="s">
        <v>150</v>
      </c>
      <c r="S142" s="38"/>
      <c r="T142" s="38"/>
    </row>
    <row r="143" spans="5:20" s="39" customFormat="1" ht="18.75">
      <c r="E143" s="55">
        <v>232</v>
      </c>
      <c r="F143" s="55">
        <v>1</v>
      </c>
      <c r="G143" s="55">
        <v>12</v>
      </c>
      <c r="H143" s="55"/>
      <c r="I143" s="85" t="s">
        <v>18</v>
      </c>
      <c r="J143" s="51"/>
      <c r="K143" s="51"/>
      <c r="L143" s="7">
        <v>2008</v>
      </c>
      <c r="M143" s="33" t="s">
        <v>149</v>
      </c>
      <c r="N143" s="36">
        <v>1</v>
      </c>
      <c r="O143" s="20">
        <v>394460</v>
      </c>
      <c r="P143" s="71">
        <f t="shared" si="5"/>
        <v>394460</v>
      </c>
      <c r="Q143" s="54" t="s">
        <v>157</v>
      </c>
      <c r="R143" s="55" t="s">
        <v>150</v>
      </c>
      <c r="S143" s="38"/>
      <c r="T143" s="38"/>
    </row>
    <row r="144" spans="5:20" s="39" customFormat="1" ht="18.75">
      <c r="E144" s="55">
        <v>232</v>
      </c>
      <c r="F144" s="55">
        <v>1</v>
      </c>
      <c r="G144" s="55">
        <v>12</v>
      </c>
      <c r="H144" s="55"/>
      <c r="I144" s="85" t="s">
        <v>18</v>
      </c>
      <c r="J144" s="51"/>
      <c r="K144" s="51"/>
      <c r="L144" s="7">
        <v>2008</v>
      </c>
      <c r="M144" s="33" t="s">
        <v>149</v>
      </c>
      <c r="N144" s="36">
        <v>1</v>
      </c>
      <c r="O144" s="20">
        <v>394460</v>
      </c>
      <c r="P144" s="71">
        <f t="shared" si="5"/>
        <v>394460</v>
      </c>
      <c r="Q144" s="54" t="s">
        <v>157</v>
      </c>
      <c r="R144" s="55" t="s">
        <v>150</v>
      </c>
      <c r="S144" s="38"/>
      <c r="T144" s="38"/>
    </row>
    <row r="145" spans="5:20" s="39" customFormat="1" ht="18.75">
      <c r="E145" s="55">
        <v>232</v>
      </c>
      <c r="F145" s="55">
        <v>1</v>
      </c>
      <c r="G145" s="55">
        <v>12</v>
      </c>
      <c r="H145" s="55"/>
      <c r="I145" s="85" t="s">
        <v>18</v>
      </c>
      <c r="J145" s="51"/>
      <c r="K145" s="51"/>
      <c r="L145" s="7">
        <v>2008</v>
      </c>
      <c r="M145" s="33" t="s">
        <v>149</v>
      </c>
      <c r="N145" s="36">
        <v>1</v>
      </c>
      <c r="O145" s="20">
        <v>394460</v>
      </c>
      <c r="P145" s="71">
        <f t="shared" si="5"/>
        <v>394460</v>
      </c>
      <c r="Q145" s="54" t="s">
        <v>157</v>
      </c>
      <c r="R145" s="55" t="s">
        <v>150</v>
      </c>
      <c r="S145" s="38"/>
      <c r="T145" s="38"/>
    </row>
    <row r="146" spans="5:20" s="39" customFormat="1" ht="18.75">
      <c r="E146" s="55">
        <v>232</v>
      </c>
      <c r="F146" s="55">
        <v>1</v>
      </c>
      <c r="G146" s="55">
        <v>12</v>
      </c>
      <c r="H146" s="55"/>
      <c r="I146" s="85" t="s">
        <v>18</v>
      </c>
      <c r="J146" s="51"/>
      <c r="K146" s="51"/>
      <c r="L146" s="7">
        <v>2008</v>
      </c>
      <c r="M146" s="33" t="s">
        <v>149</v>
      </c>
      <c r="N146" s="36">
        <v>1</v>
      </c>
      <c r="O146" s="20">
        <v>394460</v>
      </c>
      <c r="P146" s="71">
        <f t="shared" si="5"/>
        <v>394460</v>
      </c>
      <c r="Q146" s="54" t="s">
        <v>157</v>
      </c>
      <c r="R146" s="55" t="s">
        <v>150</v>
      </c>
      <c r="S146" s="38"/>
      <c r="T146" s="38"/>
    </row>
    <row r="147" spans="5:20" s="39" customFormat="1" ht="18.75">
      <c r="E147" s="55">
        <v>232</v>
      </c>
      <c r="F147" s="55">
        <v>1</v>
      </c>
      <c r="G147" s="55">
        <v>12</v>
      </c>
      <c r="H147" s="55"/>
      <c r="I147" s="85" t="s">
        <v>18</v>
      </c>
      <c r="J147" s="51"/>
      <c r="K147" s="51"/>
      <c r="L147" s="7">
        <v>2008</v>
      </c>
      <c r="M147" s="33" t="s">
        <v>149</v>
      </c>
      <c r="N147" s="36">
        <v>1</v>
      </c>
      <c r="O147" s="20">
        <v>394460</v>
      </c>
      <c r="P147" s="71">
        <f t="shared" si="5"/>
        <v>394460</v>
      </c>
      <c r="Q147" s="54" t="s">
        <v>157</v>
      </c>
      <c r="R147" s="55" t="s">
        <v>150</v>
      </c>
      <c r="S147" s="38"/>
      <c r="T147" s="38"/>
    </row>
    <row r="148" spans="5:20" s="39" customFormat="1" ht="18.75">
      <c r="E148" s="55">
        <v>232</v>
      </c>
      <c r="F148" s="55">
        <v>1</v>
      </c>
      <c r="G148" s="55">
        <v>12</v>
      </c>
      <c r="H148" s="55"/>
      <c r="I148" s="85" t="s">
        <v>18</v>
      </c>
      <c r="J148" s="51"/>
      <c r="K148" s="51"/>
      <c r="L148" s="7">
        <v>2008</v>
      </c>
      <c r="M148" s="33" t="s">
        <v>149</v>
      </c>
      <c r="N148" s="36">
        <v>1</v>
      </c>
      <c r="O148" s="20">
        <v>394460</v>
      </c>
      <c r="P148" s="71">
        <f t="shared" si="5"/>
        <v>394460</v>
      </c>
      <c r="Q148" s="54" t="s">
        <v>157</v>
      </c>
      <c r="R148" s="55" t="s">
        <v>150</v>
      </c>
      <c r="S148" s="38"/>
      <c r="T148" s="38"/>
    </row>
    <row r="149" spans="5:20" s="39" customFormat="1" ht="18.75">
      <c r="E149" s="55">
        <v>232</v>
      </c>
      <c r="F149" s="55">
        <v>1</v>
      </c>
      <c r="G149" s="55">
        <v>12</v>
      </c>
      <c r="H149" s="55"/>
      <c r="I149" s="85" t="s">
        <v>18</v>
      </c>
      <c r="J149" s="51"/>
      <c r="K149" s="51"/>
      <c r="L149" s="7">
        <v>2008</v>
      </c>
      <c r="M149" s="33" t="s">
        <v>149</v>
      </c>
      <c r="N149" s="36">
        <v>1</v>
      </c>
      <c r="O149" s="20">
        <v>394460</v>
      </c>
      <c r="P149" s="71">
        <f t="shared" si="5"/>
        <v>394460</v>
      </c>
      <c r="Q149" s="54" t="s">
        <v>157</v>
      </c>
      <c r="R149" s="55" t="s">
        <v>150</v>
      </c>
      <c r="S149" s="38"/>
      <c r="T149" s="38"/>
    </row>
    <row r="150" spans="5:20" s="39" customFormat="1" ht="18.75">
      <c r="E150" s="55">
        <v>232</v>
      </c>
      <c r="F150" s="55">
        <v>1</v>
      </c>
      <c r="G150" s="55">
        <v>12</v>
      </c>
      <c r="H150" s="55"/>
      <c r="I150" s="85" t="s">
        <v>18</v>
      </c>
      <c r="J150" s="51"/>
      <c r="K150" s="51"/>
      <c r="L150" s="7">
        <v>2008</v>
      </c>
      <c r="M150" s="33" t="s">
        <v>149</v>
      </c>
      <c r="N150" s="36">
        <v>1</v>
      </c>
      <c r="O150" s="20">
        <v>394460</v>
      </c>
      <c r="P150" s="71">
        <f t="shared" si="5"/>
        <v>394460</v>
      </c>
      <c r="Q150" s="54" t="s">
        <v>157</v>
      </c>
      <c r="R150" s="55" t="s">
        <v>150</v>
      </c>
      <c r="S150" s="38"/>
      <c r="T150" s="38"/>
    </row>
    <row r="151" spans="5:20" s="39" customFormat="1" ht="18.75">
      <c r="E151" s="55">
        <v>232</v>
      </c>
      <c r="F151" s="55">
        <v>1</v>
      </c>
      <c r="G151" s="55">
        <v>12</v>
      </c>
      <c r="H151" s="55"/>
      <c r="I151" s="85" t="s">
        <v>18</v>
      </c>
      <c r="J151" s="51"/>
      <c r="K151" s="51"/>
      <c r="L151" s="7">
        <v>2008</v>
      </c>
      <c r="M151" s="33" t="s">
        <v>149</v>
      </c>
      <c r="N151" s="36">
        <v>1</v>
      </c>
      <c r="O151" s="20">
        <v>394460</v>
      </c>
      <c r="P151" s="71">
        <f t="shared" si="5"/>
        <v>394460</v>
      </c>
      <c r="Q151" s="54" t="s">
        <v>157</v>
      </c>
      <c r="R151" s="55" t="s">
        <v>150</v>
      </c>
      <c r="S151" s="38"/>
      <c r="T151" s="38"/>
    </row>
    <row r="152" spans="5:20" s="39" customFormat="1" ht="18.75">
      <c r="E152" s="55">
        <v>232</v>
      </c>
      <c r="F152" s="55">
        <v>1</v>
      </c>
      <c r="G152" s="55">
        <v>12</v>
      </c>
      <c r="H152" s="55"/>
      <c r="I152" s="85" t="s">
        <v>18</v>
      </c>
      <c r="J152" s="51"/>
      <c r="K152" s="51"/>
      <c r="L152" s="7">
        <v>2008</v>
      </c>
      <c r="M152" s="33" t="s">
        <v>149</v>
      </c>
      <c r="N152" s="36">
        <v>1</v>
      </c>
      <c r="O152" s="20">
        <v>394460</v>
      </c>
      <c r="P152" s="71">
        <f t="shared" si="5"/>
        <v>394460</v>
      </c>
      <c r="Q152" s="54" t="s">
        <v>157</v>
      </c>
      <c r="R152" s="55" t="s">
        <v>150</v>
      </c>
      <c r="S152" s="38"/>
      <c r="T152" s="38"/>
    </row>
    <row r="153" spans="5:20" s="39" customFormat="1" ht="18.75">
      <c r="E153" s="55">
        <v>232</v>
      </c>
      <c r="F153" s="55">
        <v>1</v>
      </c>
      <c r="G153" s="55">
        <v>12</v>
      </c>
      <c r="H153" s="55"/>
      <c r="I153" s="85" t="s">
        <v>18</v>
      </c>
      <c r="J153" s="51"/>
      <c r="K153" s="51"/>
      <c r="L153" s="7">
        <v>2008</v>
      </c>
      <c r="M153" s="33" t="s">
        <v>149</v>
      </c>
      <c r="N153" s="36">
        <v>1</v>
      </c>
      <c r="O153" s="20">
        <v>394460</v>
      </c>
      <c r="P153" s="71">
        <f t="shared" si="5"/>
        <v>394460</v>
      </c>
      <c r="Q153" s="54" t="s">
        <v>157</v>
      </c>
      <c r="R153" s="55" t="s">
        <v>150</v>
      </c>
      <c r="S153" s="38"/>
      <c r="T153" s="38"/>
    </row>
    <row r="154" spans="5:20" s="39" customFormat="1" ht="18.75">
      <c r="E154" s="55">
        <v>232</v>
      </c>
      <c r="F154" s="55">
        <v>1</v>
      </c>
      <c r="G154" s="55">
        <v>12</v>
      </c>
      <c r="H154" s="55"/>
      <c r="I154" s="85" t="s">
        <v>18</v>
      </c>
      <c r="J154" s="51"/>
      <c r="K154" s="51"/>
      <c r="L154" s="7">
        <v>2008</v>
      </c>
      <c r="M154" s="33" t="s">
        <v>149</v>
      </c>
      <c r="N154" s="36">
        <v>1</v>
      </c>
      <c r="O154" s="20">
        <v>394460</v>
      </c>
      <c r="P154" s="71">
        <f t="shared" si="5"/>
        <v>394460</v>
      </c>
      <c r="Q154" s="54" t="s">
        <v>157</v>
      </c>
      <c r="R154" s="55" t="s">
        <v>150</v>
      </c>
      <c r="S154" s="38"/>
      <c r="T154" s="38"/>
    </row>
    <row r="155" spans="5:20" s="39" customFormat="1" ht="18.75">
      <c r="E155" s="55">
        <v>232</v>
      </c>
      <c r="F155" s="55">
        <v>1</v>
      </c>
      <c r="G155" s="55">
        <v>12</v>
      </c>
      <c r="H155" s="55"/>
      <c r="I155" s="85" t="s">
        <v>18</v>
      </c>
      <c r="J155" s="51"/>
      <c r="K155" s="51"/>
      <c r="L155" s="7">
        <v>2008</v>
      </c>
      <c r="M155" s="33" t="s">
        <v>149</v>
      </c>
      <c r="N155" s="36">
        <v>1</v>
      </c>
      <c r="O155" s="20">
        <v>394460</v>
      </c>
      <c r="P155" s="71">
        <f t="shared" si="5"/>
        <v>394460</v>
      </c>
      <c r="Q155" s="54" t="s">
        <v>157</v>
      </c>
      <c r="R155" s="55" t="s">
        <v>150</v>
      </c>
      <c r="S155" s="38"/>
      <c r="T155" s="38"/>
    </row>
    <row r="156" spans="5:20" s="39" customFormat="1" ht="18.75">
      <c r="E156" s="55">
        <v>232</v>
      </c>
      <c r="F156" s="55">
        <v>1</v>
      </c>
      <c r="G156" s="55">
        <v>12</v>
      </c>
      <c r="H156" s="55"/>
      <c r="I156" s="85" t="s">
        <v>18</v>
      </c>
      <c r="J156" s="51"/>
      <c r="K156" s="51"/>
      <c r="L156" s="7">
        <v>2008</v>
      </c>
      <c r="M156" s="33" t="s">
        <v>149</v>
      </c>
      <c r="N156" s="36">
        <v>1</v>
      </c>
      <c r="O156" s="20">
        <v>394460</v>
      </c>
      <c r="P156" s="71">
        <f t="shared" si="5"/>
        <v>394460</v>
      </c>
      <c r="Q156" s="54" t="s">
        <v>157</v>
      </c>
      <c r="R156" s="55" t="s">
        <v>150</v>
      </c>
      <c r="S156" s="38"/>
      <c r="T156" s="38"/>
    </row>
    <row r="157" spans="5:20" s="39" customFormat="1" ht="18.75">
      <c r="E157" s="55">
        <v>232</v>
      </c>
      <c r="F157" s="55">
        <v>1</v>
      </c>
      <c r="G157" s="55">
        <v>12</v>
      </c>
      <c r="H157" s="55"/>
      <c r="I157" s="85" t="s">
        <v>18</v>
      </c>
      <c r="J157" s="51"/>
      <c r="K157" s="51"/>
      <c r="L157" s="7">
        <v>2008</v>
      </c>
      <c r="M157" s="33" t="s">
        <v>149</v>
      </c>
      <c r="N157" s="36">
        <v>1</v>
      </c>
      <c r="O157" s="20">
        <v>394460</v>
      </c>
      <c r="P157" s="71">
        <f t="shared" si="5"/>
        <v>394460</v>
      </c>
      <c r="Q157" s="54" t="s">
        <v>157</v>
      </c>
      <c r="R157" s="55" t="s">
        <v>150</v>
      </c>
      <c r="S157" s="38"/>
      <c r="T157" s="38"/>
    </row>
    <row r="158" spans="5:20" s="39" customFormat="1" ht="18.75">
      <c r="E158" s="55">
        <v>232</v>
      </c>
      <c r="F158" s="55">
        <v>1</v>
      </c>
      <c r="G158" s="55">
        <v>12</v>
      </c>
      <c r="H158" s="55"/>
      <c r="I158" s="85" t="s">
        <v>18</v>
      </c>
      <c r="J158" s="51"/>
      <c r="K158" s="51"/>
      <c r="L158" s="7">
        <v>2008</v>
      </c>
      <c r="M158" s="33" t="s">
        <v>149</v>
      </c>
      <c r="N158" s="36">
        <v>1</v>
      </c>
      <c r="O158" s="20">
        <v>394460</v>
      </c>
      <c r="P158" s="71">
        <f t="shared" si="5"/>
        <v>394460</v>
      </c>
      <c r="Q158" s="54" t="s">
        <v>157</v>
      </c>
      <c r="R158" s="55" t="s">
        <v>150</v>
      </c>
      <c r="S158" s="38"/>
      <c r="T158" s="38"/>
    </row>
    <row r="159" spans="5:20" s="39" customFormat="1" ht="18.75">
      <c r="E159" s="55">
        <v>232</v>
      </c>
      <c r="F159" s="55">
        <v>1</v>
      </c>
      <c r="G159" s="55">
        <v>12</v>
      </c>
      <c r="H159" s="55"/>
      <c r="I159" s="85" t="s">
        <v>18</v>
      </c>
      <c r="J159" s="51"/>
      <c r="K159" s="51"/>
      <c r="L159" s="7">
        <v>2008</v>
      </c>
      <c r="M159" s="33" t="s">
        <v>149</v>
      </c>
      <c r="N159" s="36">
        <v>1</v>
      </c>
      <c r="O159" s="20">
        <v>394460</v>
      </c>
      <c r="P159" s="71">
        <f t="shared" si="5"/>
        <v>394460</v>
      </c>
      <c r="Q159" s="54" t="s">
        <v>157</v>
      </c>
      <c r="R159" s="55" t="s">
        <v>150</v>
      </c>
      <c r="S159" s="38"/>
      <c r="T159" s="38"/>
    </row>
    <row r="160" spans="5:20" s="39" customFormat="1" ht="18.75">
      <c r="E160" s="55">
        <v>232</v>
      </c>
      <c r="F160" s="55">
        <v>1</v>
      </c>
      <c r="G160" s="55">
        <v>12</v>
      </c>
      <c r="H160" s="55"/>
      <c r="I160" s="85" t="s">
        <v>18</v>
      </c>
      <c r="J160" s="51"/>
      <c r="K160" s="51"/>
      <c r="L160" s="7">
        <v>2008</v>
      </c>
      <c r="M160" s="33" t="s">
        <v>149</v>
      </c>
      <c r="N160" s="36">
        <v>1</v>
      </c>
      <c r="O160" s="20">
        <v>394460</v>
      </c>
      <c r="P160" s="71">
        <f t="shared" si="5"/>
        <v>394460</v>
      </c>
      <c r="Q160" s="54" t="s">
        <v>157</v>
      </c>
      <c r="R160" s="55" t="s">
        <v>150</v>
      </c>
      <c r="S160" s="38"/>
      <c r="T160" s="38"/>
    </row>
    <row r="161" spans="5:20" s="39" customFormat="1" ht="18.75">
      <c r="E161" s="55">
        <v>232</v>
      </c>
      <c r="F161" s="55">
        <v>1</v>
      </c>
      <c r="G161" s="55">
        <v>12</v>
      </c>
      <c r="H161" s="55"/>
      <c r="I161" s="85" t="s">
        <v>18</v>
      </c>
      <c r="J161" s="51"/>
      <c r="K161" s="51"/>
      <c r="L161" s="7">
        <v>2008</v>
      </c>
      <c r="M161" s="33" t="s">
        <v>149</v>
      </c>
      <c r="N161" s="36">
        <v>1</v>
      </c>
      <c r="O161" s="20">
        <v>394460</v>
      </c>
      <c r="P161" s="71">
        <f t="shared" si="5"/>
        <v>394460</v>
      </c>
      <c r="Q161" s="54" t="s">
        <v>157</v>
      </c>
      <c r="R161" s="55" t="s">
        <v>150</v>
      </c>
      <c r="S161" s="38"/>
      <c r="T161" s="38"/>
    </row>
    <row r="162" spans="5:20" s="39" customFormat="1" ht="11.25">
      <c r="E162" s="109"/>
      <c r="F162" s="109"/>
      <c r="G162" s="109"/>
      <c r="H162" s="109"/>
      <c r="I162" s="144"/>
      <c r="J162" s="105"/>
      <c r="K162" s="105"/>
      <c r="L162" s="145"/>
      <c r="M162" s="112"/>
      <c r="N162" s="146"/>
      <c r="O162" s="131"/>
      <c r="P162" s="147"/>
      <c r="Q162" s="108"/>
      <c r="R162" s="109"/>
    </row>
    <row r="163" spans="5:20" s="39" customFormat="1" ht="11.25">
      <c r="E163" s="109"/>
      <c r="F163" s="109"/>
      <c r="G163" s="109"/>
      <c r="H163" s="109"/>
      <c r="I163" s="144"/>
      <c r="J163" s="105"/>
      <c r="K163" s="105"/>
      <c r="L163" s="145"/>
      <c r="M163" s="112"/>
      <c r="N163" s="146"/>
      <c r="O163" s="131"/>
      <c r="P163" s="147"/>
      <c r="Q163" s="108"/>
      <c r="R163" s="109"/>
    </row>
    <row r="164" spans="5:20" s="39" customFormat="1" ht="11.25">
      <c r="E164" s="109"/>
      <c r="F164" s="109"/>
      <c r="G164" s="109"/>
      <c r="H164" s="109"/>
      <c r="I164" s="144"/>
      <c r="J164" s="105"/>
      <c r="K164" s="105"/>
      <c r="L164" s="145"/>
      <c r="M164" s="112"/>
      <c r="N164" s="146"/>
      <c r="O164" s="131"/>
      <c r="P164" s="147"/>
      <c r="Q164" s="108"/>
      <c r="R164" s="109"/>
    </row>
    <row r="165" spans="5:20" s="39" customFormat="1" ht="11.25">
      <c r="E165" s="109"/>
      <c r="F165" s="109"/>
      <c r="G165" s="109"/>
      <c r="H165" s="109"/>
      <c r="I165" s="144"/>
      <c r="J165" s="105"/>
      <c r="K165" s="105"/>
      <c r="L165" s="145"/>
      <c r="M165" s="112"/>
      <c r="N165" s="146"/>
      <c r="O165" s="131"/>
      <c r="P165" s="147"/>
      <c r="Q165" s="108"/>
      <c r="R165" s="109"/>
    </row>
    <row r="166" spans="5:20" s="39" customFormat="1" ht="11.25">
      <c r="E166" s="109"/>
      <c r="F166" s="109"/>
      <c r="G166" s="109"/>
      <c r="H166" s="109"/>
      <c r="I166" s="144"/>
      <c r="J166" s="105"/>
      <c r="K166" s="105"/>
      <c r="L166" s="145"/>
      <c r="M166" s="112"/>
      <c r="N166" s="146"/>
      <c r="O166" s="131"/>
      <c r="P166" s="147"/>
      <c r="Q166" s="108"/>
      <c r="R166" s="109"/>
    </row>
    <row r="167" spans="5:20" s="39" customFormat="1" ht="11.25">
      <c r="E167" s="109"/>
      <c r="F167" s="109"/>
      <c r="G167" s="109"/>
      <c r="H167" s="109"/>
      <c r="I167" s="144"/>
      <c r="J167" s="105"/>
      <c r="K167" s="105"/>
      <c r="L167" s="145"/>
      <c r="M167" s="112"/>
      <c r="N167" s="146"/>
      <c r="O167" s="131"/>
      <c r="P167" s="147"/>
      <c r="Q167" s="108"/>
      <c r="R167" s="109"/>
    </row>
    <row r="168" spans="5:20" s="39" customFormat="1" ht="11.25">
      <c r="E168" s="109"/>
      <c r="F168" s="109"/>
      <c r="G168" s="109"/>
      <c r="H168" s="109"/>
      <c r="I168" s="144"/>
      <c r="J168" s="105"/>
      <c r="K168" s="105"/>
      <c r="L168" s="145"/>
      <c r="M168" s="112"/>
      <c r="N168" s="146"/>
      <c r="O168" s="131"/>
      <c r="P168" s="147"/>
      <c r="Q168" s="108"/>
      <c r="R168" s="109"/>
    </row>
    <row r="169" spans="5:20" s="39" customFormat="1" ht="18.75">
      <c r="E169" s="55">
        <v>232</v>
      </c>
      <c r="F169" s="55">
        <v>1</v>
      </c>
      <c r="G169" s="55">
        <v>12</v>
      </c>
      <c r="H169" s="55"/>
      <c r="I169" s="85" t="s">
        <v>18</v>
      </c>
      <c r="J169" s="51"/>
      <c r="K169" s="51"/>
      <c r="L169" s="7">
        <v>2008</v>
      </c>
      <c r="M169" s="33" t="s">
        <v>149</v>
      </c>
      <c r="N169" s="36">
        <v>1</v>
      </c>
      <c r="O169" s="20">
        <v>394460</v>
      </c>
      <c r="P169" s="71">
        <f t="shared" si="5"/>
        <v>394460</v>
      </c>
      <c r="Q169" s="54" t="s">
        <v>157</v>
      </c>
      <c r="R169" s="55" t="s">
        <v>150</v>
      </c>
      <c r="S169" s="38"/>
      <c r="T169" s="38"/>
    </row>
    <row r="170" spans="5:20" s="39" customFormat="1" ht="18.75">
      <c r="E170" s="55">
        <v>232</v>
      </c>
      <c r="F170" s="55">
        <v>1</v>
      </c>
      <c r="G170" s="55">
        <v>12</v>
      </c>
      <c r="H170" s="55"/>
      <c r="I170" s="85" t="s">
        <v>20</v>
      </c>
      <c r="J170" s="51"/>
      <c r="K170" s="51"/>
      <c r="L170" s="7" t="s">
        <v>21</v>
      </c>
      <c r="M170" s="33" t="s">
        <v>149</v>
      </c>
      <c r="N170" s="36">
        <v>1</v>
      </c>
      <c r="O170" s="20">
        <v>2023577.3956500003</v>
      </c>
      <c r="P170" s="71">
        <f t="shared" si="5"/>
        <v>2023577.3956500003</v>
      </c>
      <c r="Q170" s="54" t="s">
        <v>157</v>
      </c>
      <c r="R170" s="55" t="s">
        <v>150</v>
      </c>
      <c r="S170" s="38"/>
      <c r="T170" s="38"/>
    </row>
    <row r="171" spans="5:20" s="39" customFormat="1" ht="11.25">
      <c r="E171" s="55">
        <v>232</v>
      </c>
      <c r="F171" s="55">
        <v>1</v>
      </c>
      <c r="G171" s="55">
        <v>12</v>
      </c>
      <c r="H171" s="55"/>
      <c r="I171" s="85" t="s">
        <v>22</v>
      </c>
      <c r="J171" s="51"/>
      <c r="K171" s="51"/>
      <c r="L171" s="7" t="s">
        <v>1</v>
      </c>
      <c r="M171" s="33" t="s">
        <v>149</v>
      </c>
      <c r="N171" s="36">
        <v>1</v>
      </c>
      <c r="O171" s="20">
        <v>573155</v>
      </c>
      <c r="P171" s="71">
        <f t="shared" si="5"/>
        <v>573155</v>
      </c>
      <c r="Q171" s="54" t="s">
        <v>157</v>
      </c>
      <c r="R171" s="55" t="s">
        <v>150</v>
      </c>
      <c r="S171" s="38"/>
      <c r="T171" s="38"/>
    </row>
    <row r="172" spans="5:20" s="39" customFormat="1" ht="18.75">
      <c r="E172" s="55">
        <v>232</v>
      </c>
      <c r="F172" s="55">
        <v>1</v>
      </c>
      <c r="G172" s="55">
        <v>12</v>
      </c>
      <c r="H172" s="55"/>
      <c r="I172" s="85" t="s">
        <v>23</v>
      </c>
      <c r="J172" s="51"/>
      <c r="K172" s="51"/>
      <c r="L172" s="7" t="s">
        <v>1</v>
      </c>
      <c r="M172" s="33" t="s">
        <v>149</v>
      </c>
      <c r="N172" s="36">
        <v>1</v>
      </c>
      <c r="O172" s="20">
        <v>937890</v>
      </c>
      <c r="P172" s="71">
        <f t="shared" si="5"/>
        <v>937890</v>
      </c>
      <c r="Q172" s="54" t="s">
        <v>157</v>
      </c>
      <c r="R172" s="55" t="s">
        <v>150</v>
      </c>
      <c r="S172" s="38"/>
      <c r="T172" s="38"/>
    </row>
    <row r="173" spans="5:20" s="39" customFormat="1" ht="18.75">
      <c r="E173" s="55">
        <v>232</v>
      </c>
      <c r="F173" s="55">
        <v>1</v>
      </c>
      <c r="G173" s="55">
        <v>12</v>
      </c>
      <c r="H173" s="55"/>
      <c r="I173" s="85" t="s">
        <v>24</v>
      </c>
      <c r="J173" s="51"/>
      <c r="K173" s="51"/>
      <c r="L173" s="7" t="s">
        <v>1</v>
      </c>
      <c r="M173" s="33" t="s">
        <v>149</v>
      </c>
      <c r="N173" s="36">
        <v>1</v>
      </c>
      <c r="O173" s="20">
        <v>625260</v>
      </c>
      <c r="P173" s="71">
        <f t="shared" si="5"/>
        <v>625260</v>
      </c>
      <c r="Q173" s="54" t="s">
        <v>157</v>
      </c>
      <c r="R173" s="55" t="s">
        <v>150</v>
      </c>
      <c r="S173" s="38"/>
      <c r="T173" s="38"/>
    </row>
    <row r="174" spans="5:20" s="39" customFormat="1" ht="18.75">
      <c r="E174" s="55">
        <v>232</v>
      </c>
      <c r="F174" s="55">
        <v>1</v>
      </c>
      <c r="G174" s="55">
        <v>12</v>
      </c>
      <c r="H174" s="55"/>
      <c r="I174" s="85" t="s">
        <v>25</v>
      </c>
      <c r="J174" s="51"/>
      <c r="K174" s="51"/>
      <c r="L174" s="7">
        <v>2013</v>
      </c>
      <c r="M174" s="33" t="s">
        <v>149</v>
      </c>
      <c r="N174" s="36">
        <v>1</v>
      </c>
      <c r="O174" s="20">
        <v>2292620</v>
      </c>
      <c r="P174" s="71">
        <f t="shared" si="5"/>
        <v>2292620</v>
      </c>
      <c r="Q174" s="54" t="s">
        <v>157</v>
      </c>
      <c r="R174" s="55" t="s">
        <v>150</v>
      </c>
      <c r="S174" s="38"/>
      <c r="T174" s="38"/>
    </row>
    <row r="175" spans="5:20" s="39" customFormat="1" ht="18.75">
      <c r="E175" s="55">
        <v>232</v>
      </c>
      <c r="F175" s="55">
        <v>1</v>
      </c>
      <c r="G175" s="55">
        <v>12</v>
      </c>
      <c r="H175" s="55"/>
      <c r="I175" s="85" t="s">
        <v>25</v>
      </c>
      <c r="J175" s="51"/>
      <c r="K175" s="51"/>
      <c r="L175" s="7">
        <v>2013</v>
      </c>
      <c r="M175" s="33" t="s">
        <v>149</v>
      </c>
      <c r="N175" s="36">
        <v>1</v>
      </c>
      <c r="O175" s="20">
        <v>2292620</v>
      </c>
      <c r="P175" s="71">
        <f t="shared" si="5"/>
        <v>2292620</v>
      </c>
      <c r="Q175" s="54" t="s">
        <v>157</v>
      </c>
      <c r="R175" s="55" t="s">
        <v>150</v>
      </c>
      <c r="S175" s="38"/>
      <c r="T175" s="38"/>
    </row>
    <row r="176" spans="5:20" s="39" customFormat="1" ht="18.75">
      <c r="E176" s="55">
        <v>232</v>
      </c>
      <c r="F176" s="55">
        <v>1</v>
      </c>
      <c r="G176" s="55">
        <v>12</v>
      </c>
      <c r="H176" s="55"/>
      <c r="I176" s="85" t="s">
        <v>26</v>
      </c>
      <c r="J176" s="51"/>
      <c r="K176" s="51"/>
      <c r="L176" s="7">
        <v>2013</v>
      </c>
      <c r="M176" s="33" t="s">
        <v>149</v>
      </c>
      <c r="N176" s="36">
        <v>1</v>
      </c>
      <c r="O176" s="20">
        <v>2501040</v>
      </c>
      <c r="P176" s="71">
        <f t="shared" si="5"/>
        <v>2501040</v>
      </c>
      <c r="Q176" s="54" t="s">
        <v>157</v>
      </c>
      <c r="R176" s="55" t="s">
        <v>150</v>
      </c>
      <c r="S176" s="38"/>
      <c r="T176" s="38"/>
    </row>
    <row r="177" spans="5:20" s="39" customFormat="1" ht="18.75">
      <c r="E177" s="55">
        <v>232</v>
      </c>
      <c r="F177" s="55">
        <v>1</v>
      </c>
      <c r="G177" s="55">
        <v>12</v>
      </c>
      <c r="H177" s="55"/>
      <c r="I177" s="85" t="s">
        <v>26</v>
      </c>
      <c r="J177" s="51"/>
      <c r="K177" s="51"/>
      <c r="L177" s="7">
        <v>2013</v>
      </c>
      <c r="M177" s="33" t="s">
        <v>149</v>
      </c>
      <c r="N177" s="36">
        <v>1</v>
      </c>
      <c r="O177" s="20">
        <v>2501040</v>
      </c>
      <c r="P177" s="71">
        <f t="shared" si="5"/>
        <v>2501040</v>
      </c>
      <c r="Q177" s="54" t="s">
        <v>157</v>
      </c>
      <c r="R177" s="55" t="s">
        <v>150</v>
      </c>
      <c r="S177" s="38"/>
      <c r="T177" s="38"/>
    </row>
    <row r="178" spans="5:20" s="39" customFormat="1" ht="18.75">
      <c r="E178" s="55">
        <v>232</v>
      </c>
      <c r="F178" s="55">
        <v>1</v>
      </c>
      <c r="G178" s="55">
        <v>12</v>
      </c>
      <c r="H178" s="55"/>
      <c r="I178" s="85" t="s">
        <v>26</v>
      </c>
      <c r="J178" s="51"/>
      <c r="K178" s="51"/>
      <c r="L178" s="7">
        <v>2013</v>
      </c>
      <c r="M178" s="33" t="s">
        <v>149</v>
      </c>
      <c r="N178" s="36">
        <v>1</v>
      </c>
      <c r="O178" s="20">
        <v>2501040</v>
      </c>
      <c r="P178" s="71">
        <f t="shared" si="5"/>
        <v>2501040</v>
      </c>
      <c r="Q178" s="54" t="s">
        <v>157</v>
      </c>
      <c r="R178" s="55" t="s">
        <v>150</v>
      </c>
      <c r="S178" s="38"/>
      <c r="T178" s="38"/>
    </row>
    <row r="179" spans="5:20" s="39" customFormat="1" ht="18.75">
      <c r="E179" s="55">
        <v>232</v>
      </c>
      <c r="F179" s="55">
        <v>1</v>
      </c>
      <c r="G179" s="55">
        <v>12</v>
      </c>
      <c r="H179" s="55"/>
      <c r="I179" s="85" t="s">
        <v>26</v>
      </c>
      <c r="J179" s="51"/>
      <c r="K179" s="51"/>
      <c r="L179" s="7">
        <v>2013</v>
      </c>
      <c r="M179" s="33" t="s">
        <v>149</v>
      </c>
      <c r="N179" s="36">
        <v>1</v>
      </c>
      <c r="O179" s="20">
        <v>2501040</v>
      </c>
      <c r="P179" s="71">
        <f t="shared" si="5"/>
        <v>2501040</v>
      </c>
      <c r="Q179" s="54" t="s">
        <v>157</v>
      </c>
      <c r="R179" s="55" t="s">
        <v>150</v>
      </c>
      <c r="S179" s="38"/>
      <c r="T179" s="38"/>
    </row>
    <row r="180" spans="5:20" s="39" customFormat="1" ht="18.75">
      <c r="E180" s="55">
        <v>232</v>
      </c>
      <c r="F180" s="55">
        <v>1</v>
      </c>
      <c r="G180" s="55">
        <v>12</v>
      </c>
      <c r="H180" s="55"/>
      <c r="I180" s="85" t="s">
        <v>26</v>
      </c>
      <c r="J180" s="51"/>
      <c r="K180" s="51"/>
      <c r="L180" s="7">
        <v>2013</v>
      </c>
      <c r="M180" s="33" t="s">
        <v>149</v>
      </c>
      <c r="N180" s="36">
        <v>1</v>
      </c>
      <c r="O180" s="20">
        <v>2501040</v>
      </c>
      <c r="P180" s="71">
        <f t="shared" si="5"/>
        <v>2501040</v>
      </c>
      <c r="Q180" s="54" t="s">
        <v>157</v>
      </c>
      <c r="R180" s="55" t="s">
        <v>150</v>
      </c>
      <c r="S180" s="38"/>
      <c r="T180" s="38"/>
    </row>
    <row r="181" spans="5:20" s="39" customFormat="1" ht="18.75">
      <c r="E181" s="55">
        <v>232</v>
      </c>
      <c r="F181" s="55">
        <v>1</v>
      </c>
      <c r="G181" s="55">
        <v>12</v>
      </c>
      <c r="H181" s="55"/>
      <c r="I181" s="85" t="s">
        <v>58</v>
      </c>
      <c r="J181" s="51"/>
      <c r="K181" s="51"/>
      <c r="L181" s="7">
        <v>2013</v>
      </c>
      <c r="M181" s="33" t="s">
        <v>149</v>
      </c>
      <c r="N181" s="36">
        <v>1</v>
      </c>
      <c r="O181" s="20">
        <v>252188</v>
      </c>
      <c r="P181" s="71">
        <f t="shared" si="5"/>
        <v>252188</v>
      </c>
      <c r="Q181" s="54" t="s">
        <v>157</v>
      </c>
      <c r="R181" s="55" t="s">
        <v>150</v>
      </c>
      <c r="S181" s="38"/>
      <c r="T181" s="38"/>
    </row>
    <row r="182" spans="5:20" s="39" customFormat="1" ht="18.75">
      <c r="E182" s="55">
        <v>232</v>
      </c>
      <c r="F182" s="55">
        <v>1</v>
      </c>
      <c r="G182" s="55">
        <v>12</v>
      </c>
      <c r="H182" s="55"/>
      <c r="I182" s="85" t="s">
        <v>58</v>
      </c>
      <c r="J182" s="51"/>
      <c r="K182" s="51"/>
      <c r="L182" s="7">
        <v>2013</v>
      </c>
      <c r="M182" s="33" t="s">
        <v>149</v>
      </c>
      <c r="N182" s="36">
        <v>1</v>
      </c>
      <c r="O182" s="20">
        <v>252188</v>
      </c>
      <c r="P182" s="71">
        <f t="shared" si="5"/>
        <v>252188</v>
      </c>
      <c r="Q182" s="54" t="s">
        <v>157</v>
      </c>
      <c r="R182" s="55" t="s">
        <v>150</v>
      </c>
      <c r="S182" s="38"/>
      <c r="T182" s="38"/>
    </row>
    <row r="183" spans="5:20" s="39" customFormat="1" ht="18.75">
      <c r="E183" s="55">
        <v>232</v>
      </c>
      <c r="F183" s="55">
        <v>1</v>
      </c>
      <c r="G183" s="55">
        <v>12</v>
      </c>
      <c r="H183" s="55"/>
      <c r="I183" s="85" t="s">
        <v>58</v>
      </c>
      <c r="J183" s="51"/>
      <c r="K183" s="51"/>
      <c r="L183" s="7">
        <v>2013</v>
      </c>
      <c r="M183" s="33" t="s">
        <v>149</v>
      </c>
      <c r="N183" s="36">
        <v>1</v>
      </c>
      <c r="O183" s="20">
        <v>252188</v>
      </c>
      <c r="P183" s="71">
        <f t="shared" si="5"/>
        <v>252188</v>
      </c>
      <c r="Q183" s="54" t="s">
        <v>157</v>
      </c>
      <c r="R183" s="55" t="s">
        <v>150</v>
      </c>
      <c r="S183" s="38"/>
      <c r="T183" s="38"/>
    </row>
    <row r="184" spans="5:20" s="39" customFormat="1" ht="18.75">
      <c r="E184" s="55">
        <v>232</v>
      </c>
      <c r="F184" s="55">
        <v>1</v>
      </c>
      <c r="G184" s="55">
        <v>12</v>
      </c>
      <c r="H184" s="55"/>
      <c r="I184" s="85" t="s">
        <v>58</v>
      </c>
      <c r="J184" s="51"/>
      <c r="K184" s="51"/>
      <c r="L184" s="7">
        <v>2013</v>
      </c>
      <c r="M184" s="33" t="s">
        <v>149</v>
      </c>
      <c r="N184" s="36">
        <v>1</v>
      </c>
      <c r="O184" s="20">
        <v>252188</v>
      </c>
      <c r="P184" s="71">
        <f t="shared" si="5"/>
        <v>252188</v>
      </c>
      <c r="Q184" s="54" t="s">
        <v>157</v>
      </c>
      <c r="R184" s="55" t="s">
        <v>150</v>
      </c>
      <c r="S184" s="38"/>
      <c r="T184" s="38"/>
    </row>
    <row r="185" spans="5:20" s="39" customFormat="1" ht="18.75">
      <c r="E185" s="55">
        <v>232</v>
      </c>
      <c r="F185" s="55">
        <v>1</v>
      </c>
      <c r="G185" s="55">
        <v>12</v>
      </c>
      <c r="H185" s="55"/>
      <c r="I185" s="85" t="s">
        <v>58</v>
      </c>
      <c r="J185" s="51"/>
      <c r="K185" s="51"/>
      <c r="L185" s="7">
        <v>2013</v>
      </c>
      <c r="M185" s="33" t="s">
        <v>149</v>
      </c>
      <c r="N185" s="36">
        <v>1</v>
      </c>
      <c r="O185" s="20">
        <v>252188</v>
      </c>
      <c r="P185" s="71">
        <f t="shared" si="5"/>
        <v>252188</v>
      </c>
      <c r="Q185" s="54" t="s">
        <v>157</v>
      </c>
      <c r="R185" s="55" t="s">
        <v>150</v>
      </c>
      <c r="S185" s="38"/>
      <c r="T185" s="38"/>
    </row>
    <row r="186" spans="5:20" s="39" customFormat="1" ht="18.75">
      <c r="E186" s="55">
        <v>232</v>
      </c>
      <c r="F186" s="55">
        <v>1</v>
      </c>
      <c r="G186" s="55">
        <v>12</v>
      </c>
      <c r="H186" s="55"/>
      <c r="I186" s="85" t="s">
        <v>58</v>
      </c>
      <c r="J186" s="51"/>
      <c r="K186" s="51"/>
      <c r="L186" s="7">
        <v>2013</v>
      </c>
      <c r="M186" s="33" t="s">
        <v>149</v>
      </c>
      <c r="N186" s="36">
        <v>1</v>
      </c>
      <c r="O186" s="20">
        <v>252188</v>
      </c>
      <c r="P186" s="71">
        <f t="shared" si="5"/>
        <v>252188</v>
      </c>
      <c r="Q186" s="54" t="s">
        <v>157</v>
      </c>
      <c r="R186" s="55" t="s">
        <v>150</v>
      </c>
      <c r="S186" s="38"/>
      <c r="T186" s="38"/>
    </row>
    <row r="187" spans="5:20" s="39" customFormat="1" ht="18.75">
      <c r="E187" s="55">
        <v>232</v>
      </c>
      <c r="F187" s="55">
        <v>1</v>
      </c>
      <c r="G187" s="55">
        <v>12</v>
      </c>
      <c r="H187" s="55"/>
      <c r="I187" s="85" t="s">
        <v>58</v>
      </c>
      <c r="J187" s="51"/>
      <c r="K187" s="51"/>
      <c r="L187" s="7">
        <v>2013</v>
      </c>
      <c r="M187" s="33" t="s">
        <v>149</v>
      </c>
      <c r="N187" s="36">
        <v>1</v>
      </c>
      <c r="O187" s="20">
        <v>252188</v>
      </c>
      <c r="P187" s="71">
        <f t="shared" si="5"/>
        <v>252188</v>
      </c>
      <c r="Q187" s="54" t="s">
        <v>157</v>
      </c>
      <c r="R187" s="55" t="s">
        <v>150</v>
      </c>
      <c r="S187" s="38"/>
      <c r="T187" s="38"/>
    </row>
    <row r="188" spans="5:20" s="39" customFormat="1" ht="18.75">
      <c r="E188" s="55">
        <v>232</v>
      </c>
      <c r="F188" s="55">
        <v>1</v>
      </c>
      <c r="G188" s="55">
        <v>12</v>
      </c>
      <c r="H188" s="55"/>
      <c r="I188" s="85" t="s">
        <v>58</v>
      </c>
      <c r="J188" s="51"/>
      <c r="K188" s="51"/>
      <c r="L188" s="7">
        <v>2013</v>
      </c>
      <c r="M188" s="33" t="s">
        <v>149</v>
      </c>
      <c r="N188" s="36">
        <v>1</v>
      </c>
      <c r="O188" s="20">
        <v>252188</v>
      </c>
      <c r="P188" s="71">
        <f t="shared" si="5"/>
        <v>252188</v>
      </c>
      <c r="Q188" s="54" t="s">
        <v>157</v>
      </c>
      <c r="R188" s="55" t="s">
        <v>150</v>
      </c>
      <c r="S188" s="38"/>
      <c r="T188" s="38"/>
    </row>
    <row r="189" spans="5:20" s="39" customFormat="1" ht="18.75">
      <c r="E189" s="55">
        <v>232</v>
      </c>
      <c r="F189" s="55">
        <v>1</v>
      </c>
      <c r="G189" s="55">
        <v>12</v>
      </c>
      <c r="H189" s="55"/>
      <c r="I189" s="85" t="s">
        <v>58</v>
      </c>
      <c r="J189" s="51"/>
      <c r="K189" s="51"/>
      <c r="L189" s="7">
        <v>2013</v>
      </c>
      <c r="M189" s="33" t="s">
        <v>149</v>
      </c>
      <c r="N189" s="36">
        <v>1</v>
      </c>
      <c r="O189" s="20">
        <v>252188</v>
      </c>
      <c r="P189" s="71">
        <f t="shared" si="5"/>
        <v>252188</v>
      </c>
      <c r="Q189" s="54" t="s">
        <v>157</v>
      </c>
      <c r="R189" s="55" t="s">
        <v>150</v>
      </c>
      <c r="S189" s="38"/>
      <c r="T189" s="38"/>
    </row>
    <row r="190" spans="5:20" s="39" customFormat="1" ht="18.75">
      <c r="E190" s="55">
        <v>232</v>
      </c>
      <c r="F190" s="55">
        <v>1</v>
      </c>
      <c r="G190" s="55">
        <v>12</v>
      </c>
      <c r="H190" s="55"/>
      <c r="I190" s="85" t="s">
        <v>58</v>
      </c>
      <c r="J190" s="51"/>
      <c r="K190" s="51"/>
      <c r="L190" s="7">
        <v>2013</v>
      </c>
      <c r="M190" s="33" t="s">
        <v>149</v>
      </c>
      <c r="N190" s="36">
        <v>1</v>
      </c>
      <c r="O190" s="20">
        <v>252188</v>
      </c>
      <c r="P190" s="71">
        <f t="shared" si="5"/>
        <v>252188</v>
      </c>
      <c r="Q190" s="54" t="s">
        <v>157</v>
      </c>
      <c r="R190" s="55" t="s">
        <v>150</v>
      </c>
      <c r="S190" s="38"/>
      <c r="T190" s="38"/>
    </row>
    <row r="191" spans="5:20" s="39" customFormat="1" ht="18.75">
      <c r="E191" s="55">
        <v>232</v>
      </c>
      <c r="F191" s="55">
        <v>1</v>
      </c>
      <c r="G191" s="55">
        <v>12</v>
      </c>
      <c r="H191" s="55"/>
      <c r="I191" s="85" t="s">
        <v>58</v>
      </c>
      <c r="J191" s="51"/>
      <c r="K191" s="51"/>
      <c r="L191" s="7">
        <v>2013</v>
      </c>
      <c r="M191" s="33" t="s">
        <v>149</v>
      </c>
      <c r="N191" s="36">
        <v>1</v>
      </c>
      <c r="O191" s="20">
        <v>252188</v>
      </c>
      <c r="P191" s="71">
        <f t="shared" si="5"/>
        <v>252188</v>
      </c>
      <c r="Q191" s="54" t="s">
        <v>157</v>
      </c>
      <c r="R191" s="55" t="s">
        <v>150</v>
      </c>
      <c r="S191" s="38"/>
      <c r="T191" s="38"/>
    </row>
    <row r="192" spans="5:20" s="39" customFormat="1" ht="18.75">
      <c r="E192" s="55">
        <v>232</v>
      </c>
      <c r="F192" s="55">
        <v>1</v>
      </c>
      <c r="G192" s="55">
        <v>12</v>
      </c>
      <c r="H192" s="55"/>
      <c r="I192" s="85" t="s">
        <v>58</v>
      </c>
      <c r="J192" s="51"/>
      <c r="K192" s="51"/>
      <c r="L192" s="7">
        <v>2013</v>
      </c>
      <c r="M192" s="33" t="s">
        <v>149</v>
      </c>
      <c r="N192" s="36">
        <v>1</v>
      </c>
      <c r="O192" s="20">
        <v>252188</v>
      </c>
      <c r="P192" s="71">
        <f t="shared" si="5"/>
        <v>252188</v>
      </c>
      <c r="Q192" s="54" t="s">
        <v>157</v>
      </c>
      <c r="R192" s="55" t="s">
        <v>150</v>
      </c>
      <c r="S192" s="38"/>
      <c r="T192" s="38"/>
    </row>
    <row r="193" spans="5:20" s="39" customFormat="1" ht="18.75">
      <c r="E193" s="55">
        <v>232</v>
      </c>
      <c r="F193" s="55">
        <v>1</v>
      </c>
      <c r="G193" s="55">
        <v>12</v>
      </c>
      <c r="H193" s="55"/>
      <c r="I193" s="85" t="s">
        <v>58</v>
      </c>
      <c r="J193" s="51"/>
      <c r="K193" s="51"/>
      <c r="L193" s="7">
        <v>2013</v>
      </c>
      <c r="M193" s="33" t="s">
        <v>149</v>
      </c>
      <c r="N193" s="36">
        <v>1</v>
      </c>
      <c r="O193" s="20">
        <v>252188</v>
      </c>
      <c r="P193" s="71">
        <f t="shared" si="5"/>
        <v>252188</v>
      </c>
      <c r="Q193" s="54" t="s">
        <v>157</v>
      </c>
      <c r="R193" s="55" t="s">
        <v>150</v>
      </c>
      <c r="S193" s="38"/>
      <c r="T193" s="38"/>
    </row>
    <row r="194" spans="5:20" s="39" customFormat="1" ht="18.75">
      <c r="E194" s="55">
        <v>232</v>
      </c>
      <c r="F194" s="55">
        <v>1</v>
      </c>
      <c r="G194" s="55">
        <v>12</v>
      </c>
      <c r="H194" s="55"/>
      <c r="I194" s="85" t="s">
        <v>59</v>
      </c>
      <c r="J194" s="51"/>
      <c r="K194" s="51"/>
      <c r="L194" s="7">
        <v>2013</v>
      </c>
      <c r="M194" s="33" t="s">
        <v>149</v>
      </c>
      <c r="N194" s="36">
        <v>1</v>
      </c>
      <c r="O194" s="20">
        <v>166736</v>
      </c>
      <c r="P194" s="71">
        <f>+O194*N194</f>
        <v>166736</v>
      </c>
      <c r="Q194" s="54" t="s">
        <v>157</v>
      </c>
      <c r="R194" s="55" t="s">
        <v>150</v>
      </c>
      <c r="S194" s="38"/>
      <c r="T194" s="38"/>
    </row>
    <row r="195" spans="5:20" s="39" customFormat="1" ht="18.75">
      <c r="E195" s="55">
        <v>232</v>
      </c>
      <c r="F195" s="55">
        <v>1</v>
      </c>
      <c r="G195" s="55">
        <v>12</v>
      </c>
      <c r="H195" s="55"/>
      <c r="I195" s="85" t="s">
        <v>59</v>
      </c>
      <c r="J195" s="51"/>
      <c r="K195" s="51"/>
      <c r="L195" s="7">
        <v>2013</v>
      </c>
      <c r="M195" s="33" t="s">
        <v>149</v>
      </c>
      <c r="N195" s="36">
        <v>1</v>
      </c>
      <c r="O195" s="20">
        <v>166736</v>
      </c>
      <c r="P195" s="71">
        <f>+O195*N195</f>
        <v>166736</v>
      </c>
      <c r="Q195" s="54" t="s">
        <v>157</v>
      </c>
      <c r="R195" s="55" t="s">
        <v>150</v>
      </c>
      <c r="S195" s="38"/>
      <c r="T195" s="38"/>
    </row>
    <row r="196" spans="5:20" s="39" customFormat="1" ht="11.25">
      <c r="E196" s="109"/>
      <c r="F196" s="109"/>
      <c r="G196" s="109"/>
      <c r="H196" s="109"/>
      <c r="I196" s="144"/>
      <c r="J196" s="105"/>
      <c r="K196" s="105"/>
      <c r="L196" s="145"/>
      <c r="M196" s="112"/>
      <c r="N196" s="146"/>
      <c r="O196" s="131"/>
      <c r="P196" s="147"/>
      <c r="Q196" s="108"/>
      <c r="R196" s="109"/>
    </row>
    <row r="197" spans="5:20" s="39" customFormat="1" ht="11.25">
      <c r="E197" s="109"/>
      <c r="F197" s="109"/>
      <c r="G197" s="109"/>
      <c r="H197" s="109"/>
      <c r="I197" s="144"/>
      <c r="J197" s="105"/>
      <c r="K197" s="105"/>
      <c r="L197" s="145"/>
      <c r="M197" s="112"/>
      <c r="N197" s="146"/>
      <c r="O197" s="131"/>
      <c r="P197" s="147"/>
      <c r="Q197" s="108"/>
      <c r="R197" s="109"/>
    </row>
    <row r="198" spans="5:20" s="39" customFormat="1" ht="11.25">
      <c r="E198" s="109"/>
      <c r="F198" s="109"/>
      <c r="G198" s="109"/>
      <c r="H198" s="109"/>
      <c r="I198" s="144"/>
      <c r="J198" s="105"/>
      <c r="K198" s="105"/>
      <c r="L198" s="145"/>
      <c r="M198" s="112"/>
      <c r="N198" s="146"/>
      <c r="O198" s="131"/>
      <c r="P198" s="147"/>
      <c r="Q198" s="108"/>
      <c r="R198" s="109"/>
    </row>
    <row r="199" spans="5:20" s="39" customFormat="1" ht="11.25">
      <c r="E199" s="109"/>
      <c r="F199" s="109"/>
      <c r="G199" s="109"/>
      <c r="H199" s="109"/>
      <c r="I199" s="144"/>
      <c r="J199" s="105"/>
      <c r="K199" s="105"/>
      <c r="L199" s="145"/>
      <c r="M199" s="112"/>
      <c r="N199" s="146"/>
      <c r="O199" s="131"/>
      <c r="P199" s="147"/>
      <c r="Q199" s="108"/>
      <c r="R199" s="109"/>
    </row>
    <row r="200" spans="5:20" s="39" customFormat="1" ht="11.25">
      <c r="E200" s="109"/>
      <c r="F200" s="109"/>
      <c r="G200" s="109"/>
      <c r="H200" s="109"/>
      <c r="I200" s="144"/>
      <c r="J200" s="105"/>
      <c r="K200" s="105"/>
      <c r="L200" s="145"/>
      <c r="M200" s="112"/>
      <c r="N200" s="146"/>
      <c r="O200" s="131"/>
      <c r="P200" s="147"/>
      <c r="Q200" s="108"/>
      <c r="R200" s="109"/>
    </row>
    <row r="201" spans="5:20" s="39" customFormat="1" ht="11.25">
      <c r="E201" s="109"/>
      <c r="F201" s="109"/>
      <c r="G201" s="109"/>
      <c r="H201" s="109"/>
      <c r="I201" s="144"/>
      <c r="J201" s="105"/>
      <c r="K201" s="105"/>
      <c r="L201" s="145"/>
      <c r="M201" s="112"/>
      <c r="N201" s="146"/>
      <c r="O201" s="131"/>
      <c r="P201" s="147"/>
      <c r="Q201" s="108"/>
      <c r="R201" s="109"/>
    </row>
    <row r="202" spans="5:20" s="39" customFormat="1" ht="18.75">
      <c r="E202" s="55">
        <v>232</v>
      </c>
      <c r="F202" s="55">
        <v>1</v>
      </c>
      <c r="G202" s="55">
        <v>12</v>
      </c>
      <c r="H202" s="55"/>
      <c r="I202" s="85" t="s">
        <v>59</v>
      </c>
      <c r="J202" s="51"/>
      <c r="K202" s="51"/>
      <c r="L202" s="7">
        <v>2013</v>
      </c>
      <c r="M202" s="33" t="s">
        <v>149</v>
      </c>
      <c r="N202" s="36">
        <v>1</v>
      </c>
      <c r="O202" s="20">
        <v>166736</v>
      </c>
      <c r="P202" s="71">
        <f>+O202*N202</f>
        <v>166736</v>
      </c>
      <c r="Q202" s="54" t="s">
        <v>157</v>
      </c>
      <c r="R202" s="55" t="s">
        <v>150</v>
      </c>
      <c r="S202" s="38"/>
      <c r="T202" s="38"/>
    </row>
    <row r="203" spans="5:20" s="39" customFormat="1" ht="18.75">
      <c r="E203" s="55">
        <v>232</v>
      </c>
      <c r="F203" s="55">
        <v>1</v>
      </c>
      <c r="G203" s="55">
        <v>12</v>
      </c>
      <c r="H203" s="55"/>
      <c r="I203" s="85" t="s">
        <v>59</v>
      </c>
      <c r="J203" s="51"/>
      <c r="K203" s="51"/>
      <c r="L203" s="7">
        <v>2013</v>
      </c>
      <c r="M203" s="33" t="s">
        <v>149</v>
      </c>
      <c r="N203" s="36">
        <v>1</v>
      </c>
      <c r="O203" s="20">
        <v>166736</v>
      </c>
      <c r="P203" s="71">
        <f>+O203*N203</f>
        <v>166736</v>
      </c>
      <c r="Q203" s="54" t="s">
        <v>157</v>
      </c>
      <c r="R203" s="55" t="s">
        <v>150</v>
      </c>
      <c r="S203" s="38"/>
      <c r="T203" s="38"/>
    </row>
    <row r="204" spans="5:20" s="39" customFormat="1" ht="18.75">
      <c r="E204" s="55">
        <v>232</v>
      </c>
      <c r="F204" s="55">
        <v>1</v>
      </c>
      <c r="G204" s="55">
        <v>12</v>
      </c>
      <c r="H204" s="55"/>
      <c r="I204" s="85" t="s">
        <v>59</v>
      </c>
      <c r="J204" s="51"/>
      <c r="K204" s="51"/>
      <c r="L204" s="7">
        <v>2013</v>
      </c>
      <c r="M204" s="33" t="s">
        <v>149</v>
      </c>
      <c r="N204" s="36">
        <v>1</v>
      </c>
      <c r="O204" s="20">
        <v>166736</v>
      </c>
      <c r="P204" s="71">
        <f>+O204*N204</f>
        <v>166736</v>
      </c>
      <c r="Q204" s="54" t="s">
        <v>157</v>
      </c>
      <c r="R204" s="55" t="s">
        <v>150</v>
      </c>
      <c r="S204" s="38"/>
      <c r="T204" s="38"/>
    </row>
    <row r="205" spans="5:20" s="39" customFormat="1" ht="18.75">
      <c r="E205" s="55">
        <v>232</v>
      </c>
      <c r="F205" s="55">
        <v>1</v>
      </c>
      <c r="G205" s="55">
        <v>12</v>
      </c>
      <c r="H205" s="55"/>
      <c r="I205" s="85" t="s">
        <v>59</v>
      </c>
      <c r="J205" s="51"/>
      <c r="K205" s="51"/>
      <c r="L205" s="7">
        <v>2013</v>
      </c>
      <c r="M205" s="33" t="s">
        <v>149</v>
      </c>
      <c r="N205" s="36">
        <v>1</v>
      </c>
      <c r="O205" s="20">
        <v>166736</v>
      </c>
      <c r="P205" s="71">
        <f>+N205*O205</f>
        <v>166736</v>
      </c>
      <c r="Q205" s="54" t="s">
        <v>157</v>
      </c>
      <c r="R205" s="55" t="s">
        <v>150</v>
      </c>
      <c r="S205" s="38"/>
      <c r="T205" s="38"/>
    </row>
    <row r="206" spans="5:20" s="39" customFormat="1" ht="18.75">
      <c r="E206" s="55">
        <v>232</v>
      </c>
      <c r="F206" s="55">
        <v>1</v>
      </c>
      <c r="G206" s="55">
        <v>12</v>
      </c>
      <c r="H206" s="55"/>
      <c r="I206" s="85" t="s">
        <v>59</v>
      </c>
      <c r="J206" s="51"/>
      <c r="K206" s="51"/>
      <c r="L206" s="7">
        <v>2013</v>
      </c>
      <c r="M206" s="33" t="s">
        <v>149</v>
      </c>
      <c r="N206" s="36">
        <v>1</v>
      </c>
      <c r="O206" s="20">
        <v>166736</v>
      </c>
      <c r="P206" s="71">
        <f>+N206*O206</f>
        <v>166736</v>
      </c>
      <c r="Q206" s="54" t="s">
        <v>157</v>
      </c>
      <c r="R206" s="55" t="s">
        <v>150</v>
      </c>
      <c r="S206" s="38"/>
      <c r="T206" s="38"/>
    </row>
    <row r="207" spans="5:20" s="39" customFormat="1" ht="18.75">
      <c r="E207" s="55">
        <v>232</v>
      </c>
      <c r="F207" s="55">
        <v>1</v>
      </c>
      <c r="G207" s="55">
        <v>12</v>
      </c>
      <c r="H207" s="55"/>
      <c r="I207" s="85" t="s">
        <v>59</v>
      </c>
      <c r="J207" s="51"/>
      <c r="K207" s="51"/>
      <c r="L207" s="7">
        <v>2013</v>
      </c>
      <c r="M207" s="33" t="s">
        <v>149</v>
      </c>
      <c r="N207" s="36">
        <v>1</v>
      </c>
      <c r="O207" s="20">
        <v>166736</v>
      </c>
      <c r="P207" s="71">
        <f t="shared" ref="P207" si="6">+N207*O207</f>
        <v>166736</v>
      </c>
      <c r="Q207" s="54" t="s">
        <v>157</v>
      </c>
      <c r="R207" s="55" t="s">
        <v>150</v>
      </c>
      <c r="S207" s="38"/>
      <c r="T207" s="38"/>
    </row>
    <row r="208" spans="5:20" s="39" customFormat="1" ht="18.75">
      <c r="E208" s="55">
        <v>232</v>
      </c>
      <c r="F208" s="55">
        <v>1</v>
      </c>
      <c r="G208" s="55">
        <v>12</v>
      </c>
      <c r="H208" s="55"/>
      <c r="I208" s="85" t="s">
        <v>59</v>
      </c>
      <c r="J208" s="51"/>
      <c r="K208" s="51"/>
      <c r="L208" s="7">
        <v>2013</v>
      </c>
      <c r="M208" s="33" t="s">
        <v>149</v>
      </c>
      <c r="N208" s="36">
        <v>1</v>
      </c>
      <c r="O208" s="20">
        <v>166736</v>
      </c>
      <c r="P208" s="71">
        <f t="shared" ref="P208:P286" si="7">+O208*N208</f>
        <v>166736</v>
      </c>
      <c r="Q208" s="54" t="s">
        <v>157</v>
      </c>
      <c r="R208" s="55" t="s">
        <v>150</v>
      </c>
      <c r="S208" s="38"/>
      <c r="T208" s="38"/>
    </row>
    <row r="209" spans="5:20" s="39" customFormat="1" ht="18.75">
      <c r="E209" s="55">
        <v>232</v>
      </c>
      <c r="F209" s="55">
        <v>1</v>
      </c>
      <c r="G209" s="55">
        <v>12</v>
      </c>
      <c r="H209" s="55"/>
      <c r="I209" s="85" t="s">
        <v>59</v>
      </c>
      <c r="J209" s="51"/>
      <c r="K209" s="51"/>
      <c r="L209" s="7">
        <v>2013</v>
      </c>
      <c r="M209" s="33" t="s">
        <v>149</v>
      </c>
      <c r="N209" s="36">
        <v>1</v>
      </c>
      <c r="O209" s="20">
        <v>166736</v>
      </c>
      <c r="P209" s="71">
        <f t="shared" si="7"/>
        <v>166736</v>
      </c>
      <c r="Q209" s="54" t="s">
        <v>157</v>
      </c>
      <c r="R209" s="55" t="s">
        <v>150</v>
      </c>
      <c r="S209" s="38"/>
      <c r="T209" s="38"/>
    </row>
    <row r="210" spans="5:20" s="39" customFormat="1" ht="18.75">
      <c r="E210" s="55">
        <v>232</v>
      </c>
      <c r="F210" s="55">
        <v>1</v>
      </c>
      <c r="G210" s="55">
        <v>12</v>
      </c>
      <c r="H210" s="55"/>
      <c r="I210" s="85" t="s">
        <v>59</v>
      </c>
      <c r="J210" s="51"/>
      <c r="K210" s="51"/>
      <c r="L210" s="7">
        <v>2013</v>
      </c>
      <c r="M210" s="33" t="s">
        <v>149</v>
      </c>
      <c r="N210" s="36">
        <v>1</v>
      </c>
      <c r="O210" s="20">
        <v>166736</v>
      </c>
      <c r="P210" s="71">
        <f t="shared" si="7"/>
        <v>166736</v>
      </c>
      <c r="Q210" s="54" t="s">
        <v>157</v>
      </c>
      <c r="R210" s="55" t="s">
        <v>150</v>
      </c>
      <c r="S210" s="38"/>
      <c r="T210" s="38"/>
    </row>
    <row r="211" spans="5:20" s="39" customFormat="1" ht="18.75">
      <c r="E211" s="55">
        <v>232</v>
      </c>
      <c r="F211" s="55">
        <v>1</v>
      </c>
      <c r="G211" s="55">
        <v>12</v>
      </c>
      <c r="H211" s="55"/>
      <c r="I211" s="85" t="s">
        <v>59</v>
      </c>
      <c r="J211" s="51"/>
      <c r="K211" s="51"/>
      <c r="L211" s="7">
        <v>2013</v>
      </c>
      <c r="M211" s="33" t="s">
        <v>149</v>
      </c>
      <c r="N211" s="36">
        <v>1</v>
      </c>
      <c r="O211" s="20">
        <v>166736</v>
      </c>
      <c r="P211" s="71">
        <f t="shared" si="7"/>
        <v>166736</v>
      </c>
      <c r="Q211" s="54" t="s">
        <v>157</v>
      </c>
      <c r="R211" s="55" t="s">
        <v>150</v>
      </c>
      <c r="S211" s="38"/>
      <c r="T211" s="38"/>
    </row>
    <row r="212" spans="5:20" s="39" customFormat="1" ht="18.75">
      <c r="E212" s="55">
        <v>232</v>
      </c>
      <c r="F212" s="55">
        <v>1</v>
      </c>
      <c r="G212" s="55">
        <v>12</v>
      </c>
      <c r="H212" s="55"/>
      <c r="I212" s="85" t="s">
        <v>60</v>
      </c>
      <c r="J212" s="51"/>
      <c r="K212" s="51"/>
      <c r="L212" s="7">
        <v>2013</v>
      </c>
      <c r="M212" s="33" t="s">
        <v>149</v>
      </c>
      <c r="N212" s="36">
        <v>1</v>
      </c>
      <c r="O212" s="20">
        <v>550229</v>
      </c>
      <c r="P212" s="71">
        <f t="shared" si="7"/>
        <v>550229</v>
      </c>
      <c r="Q212" s="54" t="s">
        <v>157</v>
      </c>
      <c r="R212" s="55" t="s">
        <v>150</v>
      </c>
      <c r="S212" s="38"/>
      <c r="T212" s="38"/>
    </row>
    <row r="213" spans="5:20" s="39" customFormat="1" ht="11.25">
      <c r="E213" s="55">
        <v>232</v>
      </c>
      <c r="F213" s="55">
        <v>1</v>
      </c>
      <c r="G213" s="55">
        <v>12</v>
      </c>
      <c r="H213" s="55"/>
      <c r="I213" s="85" t="s">
        <v>61</v>
      </c>
      <c r="J213" s="51"/>
      <c r="K213" s="51"/>
      <c r="L213" s="7">
        <v>2014</v>
      </c>
      <c r="M213" s="33" t="s">
        <v>149</v>
      </c>
      <c r="N213" s="36">
        <v>1</v>
      </c>
      <c r="O213" s="20">
        <v>1050000</v>
      </c>
      <c r="P213" s="71">
        <f t="shared" si="7"/>
        <v>1050000</v>
      </c>
      <c r="Q213" s="54" t="s">
        <v>157</v>
      </c>
      <c r="R213" s="55" t="s">
        <v>150</v>
      </c>
      <c r="S213" s="38"/>
      <c r="T213" s="38"/>
    </row>
    <row r="214" spans="5:20" s="39" customFormat="1" ht="11.25">
      <c r="E214" s="55">
        <v>232</v>
      </c>
      <c r="F214" s="55">
        <v>1</v>
      </c>
      <c r="G214" s="55">
        <v>12</v>
      </c>
      <c r="H214" s="55"/>
      <c r="I214" s="85" t="s">
        <v>62</v>
      </c>
      <c r="J214" s="51"/>
      <c r="K214" s="51"/>
      <c r="L214" s="7">
        <v>2014</v>
      </c>
      <c r="M214" s="33" t="s">
        <v>149</v>
      </c>
      <c r="N214" s="36">
        <v>1</v>
      </c>
      <c r="O214" s="20">
        <v>1500000</v>
      </c>
      <c r="P214" s="71">
        <f t="shared" si="7"/>
        <v>1500000</v>
      </c>
      <c r="Q214" s="54" t="s">
        <v>157</v>
      </c>
      <c r="R214" s="55" t="s">
        <v>150</v>
      </c>
      <c r="S214" s="38"/>
      <c r="T214" s="38"/>
    </row>
    <row r="215" spans="5:20" s="39" customFormat="1" ht="11.25">
      <c r="E215" s="55">
        <v>232</v>
      </c>
      <c r="F215" s="55">
        <v>1</v>
      </c>
      <c r="G215" s="55">
        <v>12</v>
      </c>
      <c r="H215" s="55"/>
      <c r="I215" s="85" t="s">
        <v>63</v>
      </c>
      <c r="J215" s="51"/>
      <c r="K215" s="51"/>
      <c r="L215" s="7">
        <v>2007</v>
      </c>
      <c r="M215" s="33" t="s">
        <v>149</v>
      </c>
      <c r="N215" s="36">
        <v>1</v>
      </c>
      <c r="O215" s="20">
        <v>3171741</v>
      </c>
      <c r="P215" s="71">
        <f t="shared" si="7"/>
        <v>3171741</v>
      </c>
      <c r="Q215" s="54" t="s">
        <v>157</v>
      </c>
      <c r="R215" s="55" t="s">
        <v>150</v>
      </c>
      <c r="S215" s="38"/>
      <c r="T215" s="38"/>
    </row>
    <row r="216" spans="5:20" s="39" customFormat="1" ht="11.25">
      <c r="E216" s="55">
        <v>232</v>
      </c>
      <c r="F216" s="55">
        <v>1</v>
      </c>
      <c r="G216" s="55">
        <v>12</v>
      </c>
      <c r="H216" s="55"/>
      <c r="I216" s="85" t="s">
        <v>64</v>
      </c>
      <c r="J216" s="51"/>
      <c r="K216" s="51"/>
      <c r="L216" s="7">
        <v>2007</v>
      </c>
      <c r="M216" s="33" t="s">
        <v>149</v>
      </c>
      <c r="N216" s="36">
        <v>1</v>
      </c>
      <c r="O216" s="20">
        <v>5213622</v>
      </c>
      <c r="P216" s="71">
        <f t="shared" si="7"/>
        <v>5213622</v>
      </c>
      <c r="Q216" s="54" t="s">
        <v>157</v>
      </c>
      <c r="R216" s="55" t="s">
        <v>150</v>
      </c>
      <c r="S216" s="38"/>
      <c r="T216" s="38"/>
    </row>
    <row r="217" spans="5:20" s="39" customFormat="1" ht="11.25">
      <c r="E217" s="55">
        <v>232</v>
      </c>
      <c r="F217" s="55">
        <v>1</v>
      </c>
      <c r="G217" s="55">
        <v>12</v>
      </c>
      <c r="H217" s="55"/>
      <c r="I217" s="85" t="s">
        <v>65</v>
      </c>
      <c r="J217" s="51"/>
      <c r="K217" s="51"/>
      <c r="L217" s="7" t="s">
        <v>41</v>
      </c>
      <c r="M217" s="33" t="s">
        <v>149</v>
      </c>
      <c r="N217" s="36">
        <v>1</v>
      </c>
      <c r="O217" s="20">
        <v>4216597.1250000009</v>
      </c>
      <c r="P217" s="71">
        <f t="shared" si="7"/>
        <v>4216597.1250000009</v>
      </c>
      <c r="Q217" s="54" t="s">
        <v>157</v>
      </c>
      <c r="R217" s="55" t="s">
        <v>150</v>
      </c>
      <c r="S217" s="38"/>
      <c r="T217" s="38"/>
    </row>
    <row r="218" spans="5:20" s="39" customFormat="1" ht="11.25">
      <c r="E218" s="55">
        <v>232</v>
      </c>
      <c r="F218" s="55">
        <v>1</v>
      </c>
      <c r="G218" s="55">
        <v>12</v>
      </c>
      <c r="H218" s="55"/>
      <c r="I218" s="85" t="s">
        <v>65</v>
      </c>
      <c r="J218" s="51"/>
      <c r="K218" s="51"/>
      <c r="L218" s="7" t="s">
        <v>41</v>
      </c>
      <c r="M218" s="33" t="s">
        <v>149</v>
      </c>
      <c r="N218" s="36">
        <v>1</v>
      </c>
      <c r="O218" s="20">
        <v>4216597.1250000009</v>
      </c>
      <c r="P218" s="71">
        <f t="shared" si="7"/>
        <v>4216597.1250000009</v>
      </c>
      <c r="Q218" s="54" t="s">
        <v>157</v>
      </c>
      <c r="R218" s="55" t="s">
        <v>150</v>
      </c>
      <c r="S218" s="38"/>
      <c r="T218" s="38"/>
    </row>
    <row r="219" spans="5:20" s="39" customFormat="1" ht="11.25">
      <c r="E219" s="55">
        <v>232</v>
      </c>
      <c r="F219" s="55">
        <v>1</v>
      </c>
      <c r="G219" s="55">
        <v>12</v>
      </c>
      <c r="H219" s="55"/>
      <c r="I219" s="85" t="s">
        <v>66</v>
      </c>
      <c r="J219" s="51"/>
      <c r="K219" s="51"/>
      <c r="L219" s="7" t="s">
        <v>41</v>
      </c>
      <c r="M219" s="33" t="s">
        <v>149</v>
      </c>
      <c r="N219" s="36">
        <v>1</v>
      </c>
      <c r="O219" s="20">
        <v>1156861.2625</v>
      </c>
      <c r="P219" s="71">
        <f t="shared" si="7"/>
        <v>1156861.2625</v>
      </c>
      <c r="Q219" s="54" t="s">
        <v>157</v>
      </c>
      <c r="R219" s="55" t="s">
        <v>150</v>
      </c>
      <c r="S219" s="38"/>
      <c r="T219" s="38"/>
    </row>
    <row r="220" spans="5:20" s="39" customFormat="1" ht="18.75" hidden="1">
      <c r="E220" s="55">
        <v>232</v>
      </c>
      <c r="F220" s="55">
        <v>1</v>
      </c>
      <c r="G220" s="55">
        <v>12</v>
      </c>
      <c r="H220" s="55"/>
      <c r="I220" s="98" t="s">
        <v>67</v>
      </c>
      <c r="J220" s="51"/>
      <c r="K220" s="51"/>
      <c r="L220" s="7" t="s">
        <v>41</v>
      </c>
      <c r="M220" s="33" t="s">
        <v>149</v>
      </c>
      <c r="N220" s="36">
        <v>1</v>
      </c>
      <c r="O220" s="100">
        <v>0</v>
      </c>
      <c r="P220" s="71">
        <f t="shared" si="7"/>
        <v>0</v>
      </c>
      <c r="Q220" s="54" t="s">
        <v>157</v>
      </c>
      <c r="R220" s="55" t="s">
        <v>150</v>
      </c>
      <c r="S220" s="38"/>
      <c r="T220" s="38"/>
    </row>
    <row r="221" spans="5:20" s="39" customFormat="1" ht="11.25" hidden="1">
      <c r="E221" s="55">
        <v>232</v>
      </c>
      <c r="F221" s="55">
        <v>1</v>
      </c>
      <c r="G221" s="55">
        <v>12</v>
      </c>
      <c r="H221" s="55"/>
      <c r="I221" s="98" t="s">
        <v>68</v>
      </c>
      <c r="J221" s="51"/>
      <c r="K221" s="51"/>
      <c r="L221" s="99" t="s">
        <v>41</v>
      </c>
      <c r="M221" s="33" t="s">
        <v>149</v>
      </c>
      <c r="N221" s="36">
        <v>1</v>
      </c>
      <c r="O221" s="100">
        <v>0</v>
      </c>
      <c r="P221" s="71">
        <f t="shared" si="7"/>
        <v>0</v>
      </c>
      <c r="Q221" s="54" t="s">
        <v>157</v>
      </c>
      <c r="R221" s="55" t="s">
        <v>150</v>
      </c>
      <c r="S221" s="38"/>
      <c r="T221" s="38"/>
    </row>
    <row r="222" spans="5:20" s="39" customFormat="1" ht="11.25">
      <c r="E222" s="55">
        <v>232</v>
      </c>
      <c r="F222" s="55">
        <v>1</v>
      </c>
      <c r="G222" s="55">
        <v>12</v>
      </c>
      <c r="H222" s="55"/>
      <c r="I222" s="85" t="s">
        <v>69</v>
      </c>
      <c r="J222" s="51"/>
      <c r="K222" s="51"/>
      <c r="L222" s="7" t="s">
        <v>1</v>
      </c>
      <c r="M222" s="33" t="s">
        <v>149</v>
      </c>
      <c r="N222" s="36">
        <v>1</v>
      </c>
      <c r="O222" s="20">
        <v>5009374.7</v>
      </c>
      <c r="P222" s="71">
        <f t="shared" si="7"/>
        <v>5009374.7</v>
      </c>
      <c r="Q222" s="54" t="s">
        <v>157</v>
      </c>
      <c r="R222" s="55" t="s">
        <v>150</v>
      </c>
      <c r="S222" s="38"/>
      <c r="T222" s="38"/>
    </row>
    <row r="223" spans="5:20" s="39" customFormat="1" ht="11.25">
      <c r="E223" s="55">
        <v>232</v>
      </c>
      <c r="F223" s="55">
        <v>1</v>
      </c>
      <c r="G223" s="55">
        <v>12</v>
      </c>
      <c r="H223" s="55"/>
      <c r="I223" s="85" t="s">
        <v>69</v>
      </c>
      <c r="J223" s="51"/>
      <c r="K223" s="51"/>
      <c r="L223" s="7" t="s">
        <v>1</v>
      </c>
      <c r="M223" s="33" t="s">
        <v>149</v>
      </c>
      <c r="N223" s="36">
        <v>1</v>
      </c>
      <c r="O223" s="20">
        <v>5009374.7</v>
      </c>
      <c r="P223" s="71">
        <f t="shared" si="7"/>
        <v>5009374.7</v>
      </c>
      <c r="Q223" s="54" t="s">
        <v>157</v>
      </c>
      <c r="R223" s="55" t="s">
        <v>150</v>
      </c>
      <c r="S223" s="38"/>
      <c r="T223" s="38"/>
    </row>
    <row r="224" spans="5:20" s="39" customFormat="1" ht="11.25">
      <c r="E224" s="55">
        <v>232</v>
      </c>
      <c r="F224" s="55">
        <v>1</v>
      </c>
      <c r="G224" s="55">
        <v>12</v>
      </c>
      <c r="H224" s="55"/>
      <c r="I224" s="85" t="s">
        <v>70</v>
      </c>
      <c r="J224" s="51"/>
      <c r="K224" s="51"/>
      <c r="L224" s="7">
        <v>2014</v>
      </c>
      <c r="M224" s="33" t="s">
        <v>149</v>
      </c>
      <c r="N224" s="36">
        <v>1</v>
      </c>
      <c r="O224" s="20">
        <v>1600000</v>
      </c>
      <c r="P224" s="71">
        <f t="shared" si="7"/>
        <v>1600000</v>
      </c>
      <c r="Q224" s="54" t="s">
        <v>157</v>
      </c>
      <c r="R224" s="55" t="s">
        <v>150</v>
      </c>
      <c r="S224" s="38"/>
      <c r="T224" s="38"/>
    </row>
    <row r="225" spans="5:20" s="39" customFormat="1" ht="11.25">
      <c r="E225" s="55">
        <v>232</v>
      </c>
      <c r="F225" s="55">
        <v>1</v>
      </c>
      <c r="G225" s="55">
        <v>12</v>
      </c>
      <c r="H225" s="55"/>
      <c r="I225" s="85" t="s">
        <v>71</v>
      </c>
      <c r="J225" s="51"/>
      <c r="K225" s="51"/>
      <c r="L225" s="7">
        <v>2014</v>
      </c>
      <c r="M225" s="33" t="s">
        <v>149</v>
      </c>
      <c r="N225" s="36">
        <v>1</v>
      </c>
      <c r="O225" s="20">
        <v>2100000</v>
      </c>
      <c r="P225" s="71">
        <f t="shared" si="7"/>
        <v>2100000</v>
      </c>
      <c r="Q225" s="54" t="s">
        <v>157</v>
      </c>
      <c r="R225" s="55" t="s">
        <v>150</v>
      </c>
      <c r="S225" s="38"/>
      <c r="T225" s="38"/>
    </row>
    <row r="226" spans="5:20" s="39" customFormat="1" ht="11.25" hidden="1">
      <c r="E226" s="55">
        <v>232</v>
      </c>
      <c r="F226" s="55">
        <v>1</v>
      </c>
      <c r="G226" s="55">
        <v>12</v>
      </c>
      <c r="H226" s="55"/>
      <c r="I226" s="98" t="s">
        <v>72</v>
      </c>
      <c r="J226" s="51"/>
      <c r="K226" s="51"/>
      <c r="L226" s="7" t="s">
        <v>73</v>
      </c>
      <c r="M226" s="33" t="s">
        <v>149</v>
      </c>
      <c r="N226" s="36">
        <v>1</v>
      </c>
      <c r="O226" s="100">
        <v>0</v>
      </c>
      <c r="P226" s="71">
        <f t="shared" si="7"/>
        <v>0</v>
      </c>
      <c r="Q226" s="54" t="s">
        <v>157</v>
      </c>
      <c r="R226" s="55" t="s">
        <v>150</v>
      </c>
      <c r="S226" s="38"/>
      <c r="T226" s="38"/>
    </row>
    <row r="227" spans="5:20" s="39" customFormat="1" ht="11.25" hidden="1">
      <c r="E227" s="55">
        <v>232</v>
      </c>
      <c r="F227" s="55">
        <v>1</v>
      </c>
      <c r="G227" s="55">
        <v>12</v>
      </c>
      <c r="H227" s="55"/>
      <c r="I227" s="98" t="s">
        <v>74</v>
      </c>
      <c r="J227" s="51"/>
      <c r="K227" s="51"/>
      <c r="L227" s="11" t="s">
        <v>73</v>
      </c>
      <c r="M227" s="33" t="s">
        <v>149</v>
      </c>
      <c r="N227" s="36">
        <v>1</v>
      </c>
      <c r="O227" s="101">
        <v>0</v>
      </c>
      <c r="P227" s="71">
        <f t="shared" si="7"/>
        <v>0</v>
      </c>
      <c r="Q227" s="54" t="s">
        <v>157</v>
      </c>
      <c r="R227" s="55" t="s">
        <v>150</v>
      </c>
      <c r="S227" s="38"/>
      <c r="T227" s="38"/>
    </row>
    <row r="228" spans="5:20" s="39" customFormat="1" ht="11.25">
      <c r="E228" s="55">
        <v>232</v>
      </c>
      <c r="F228" s="55">
        <v>1</v>
      </c>
      <c r="G228" s="55">
        <v>12</v>
      </c>
      <c r="H228" s="55"/>
      <c r="I228" s="85" t="s">
        <v>164</v>
      </c>
      <c r="J228" s="51">
        <v>2</v>
      </c>
      <c r="K228" s="51">
        <v>1</v>
      </c>
      <c r="L228" s="11" t="s">
        <v>159</v>
      </c>
      <c r="M228" s="33" t="s">
        <v>149</v>
      </c>
      <c r="N228" s="36">
        <v>1</v>
      </c>
      <c r="O228" s="69">
        <v>15000000</v>
      </c>
      <c r="P228" s="71">
        <f t="shared" si="7"/>
        <v>15000000</v>
      </c>
      <c r="Q228" s="54" t="s">
        <v>157</v>
      </c>
      <c r="R228" s="55" t="s">
        <v>150</v>
      </c>
      <c r="S228" s="38"/>
      <c r="T228" s="38"/>
    </row>
    <row r="229" spans="5:20" s="39" customFormat="1" ht="11.25" hidden="1">
      <c r="E229" s="55">
        <v>232</v>
      </c>
      <c r="F229" s="55">
        <v>1</v>
      </c>
      <c r="G229" s="55">
        <v>12</v>
      </c>
      <c r="H229" s="55"/>
      <c r="I229" s="98" t="s">
        <v>168</v>
      </c>
      <c r="J229" s="51"/>
      <c r="K229" s="51"/>
      <c r="L229" s="7"/>
      <c r="M229" s="33"/>
      <c r="N229" s="36"/>
      <c r="O229" s="97">
        <v>0</v>
      </c>
      <c r="P229" s="71">
        <f>+O229</f>
        <v>0</v>
      </c>
      <c r="Q229" s="54" t="s">
        <v>157</v>
      </c>
      <c r="R229" s="55" t="s">
        <v>150</v>
      </c>
      <c r="S229" s="38"/>
      <c r="T229" s="38"/>
    </row>
    <row r="230" spans="5:20" s="39" customFormat="1" ht="11.25">
      <c r="E230" s="55">
        <v>232</v>
      </c>
      <c r="F230" s="55">
        <v>1</v>
      </c>
      <c r="G230" s="55">
        <v>12</v>
      </c>
      <c r="H230" s="55"/>
      <c r="I230" s="85" t="s">
        <v>112</v>
      </c>
      <c r="J230" s="51">
        <v>2</v>
      </c>
      <c r="K230" s="51">
        <v>1</v>
      </c>
      <c r="L230" s="7" t="s">
        <v>159</v>
      </c>
      <c r="M230" s="33" t="s">
        <v>149</v>
      </c>
      <c r="N230" s="36">
        <v>1</v>
      </c>
      <c r="O230" s="69">
        <v>6000000</v>
      </c>
      <c r="P230" s="71">
        <f t="shared" si="7"/>
        <v>6000000</v>
      </c>
      <c r="Q230" s="54" t="s">
        <v>157</v>
      </c>
      <c r="R230" s="55" t="s">
        <v>150</v>
      </c>
      <c r="S230" s="38"/>
      <c r="T230" s="38"/>
    </row>
    <row r="231" spans="5:20" s="39" customFormat="1" ht="11.25">
      <c r="E231" s="55">
        <v>232</v>
      </c>
      <c r="F231" s="55">
        <v>1</v>
      </c>
      <c r="G231" s="55">
        <v>12</v>
      </c>
      <c r="H231" s="55"/>
      <c r="I231" s="85" t="s">
        <v>113</v>
      </c>
      <c r="J231" s="51">
        <v>2</v>
      </c>
      <c r="K231" s="51">
        <v>1</v>
      </c>
      <c r="L231" s="7" t="s">
        <v>159</v>
      </c>
      <c r="M231" s="33" t="s">
        <v>149</v>
      </c>
      <c r="N231" s="36">
        <v>1</v>
      </c>
      <c r="O231" s="69">
        <v>2000000</v>
      </c>
      <c r="P231" s="71">
        <f t="shared" si="7"/>
        <v>2000000</v>
      </c>
      <c r="Q231" s="54" t="s">
        <v>157</v>
      </c>
      <c r="R231" s="55" t="s">
        <v>150</v>
      </c>
      <c r="S231" s="38"/>
      <c r="T231" s="38"/>
    </row>
    <row r="232" spans="5:20" s="39" customFormat="1" ht="11.25">
      <c r="E232" s="55">
        <v>232</v>
      </c>
      <c r="F232" s="55">
        <v>1</v>
      </c>
      <c r="G232" s="55">
        <v>12</v>
      </c>
      <c r="H232" s="55"/>
      <c r="I232" s="85" t="s">
        <v>114</v>
      </c>
      <c r="J232" s="51">
        <v>2</v>
      </c>
      <c r="K232" s="51">
        <v>1</v>
      </c>
      <c r="L232" s="7" t="s">
        <v>159</v>
      </c>
      <c r="M232" s="33" t="s">
        <v>149</v>
      </c>
      <c r="N232" s="36">
        <v>1</v>
      </c>
      <c r="O232" s="69">
        <v>1000000</v>
      </c>
      <c r="P232" s="71">
        <f t="shared" si="7"/>
        <v>1000000</v>
      </c>
      <c r="Q232" s="54" t="s">
        <v>157</v>
      </c>
      <c r="R232" s="55" t="s">
        <v>150</v>
      </c>
      <c r="S232" s="38"/>
      <c r="T232" s="38"/>
    </row>
    <row r="233" spans="5:20" s="39" customFormat="1" ht="11.25">
      <c r="E233" s="55">
        <v>232</v>
      </c>
      <c r="F233" s="55">
        <v>1</v>
      </c>
      <c r="G233" s="55">
        <v>12</v>
      </c>
      <c r="H233" s="55"/>
      <c r="I233" s="85" t="s">
        <v>109</v>
      </c>
      <c r="J233" s="51">
        <v>11</v>
      </c>
      <c r="K233" s="51">
        <v>1</v>
      </c>
      <c r="L233" s="11" t="s">
        <v>159</v>
      </c>
      <c r="M233" s="33" t="s">
        <v>149</v>
      </c>
      <c r="N233" s="36">
        <v>1</v>
      </c>
      <c r="O233" s="72">
        <v>340000</v>
      </c>
      <c r="P233" s="71">
        <f t="shared" si="7"/>
        <v>340000</v>
      </c>
      <c r="Q233" s="54" t="s">
        <v>157</v>
      </c>
      <c r="R233" s="55" t="s">
        <v>150</v>
      </c>
      <c r="S233" s="38"/>
      <c r="T233" s="38"/>
    </row>
    <row r="234" spans="5:20" s="39" customFormat="1" ht="11.25">
      <c r="E234" s="55">
        <v>232</v>
      </c>
      <c r="F234" s="55">
        <v>1</v>
      </c>
      <c r="G234" s="55">
        <v>12</v>
      </c>
      <c r="H234" s="55"/>
      <c r="I234" s="85" t="s">
        <v>108</v>
      </c>
      <c r="J234" s="51">
        <v>11</v>
      </c>
      <c r="K234" s="51">
        <v>1</v>
      </c>
      <c r="L234" s="11" t="s">
        <v>159</v>
      </c>
      <c r="M234" s="33" t="s">
        <v>149</v>
      </c>
      <c r="N234" s="36">
        <v>1</v>
      </c>
      <c r="O234" s="72">
        <v>780000</v>
      </c>
      <c r="P234" s="71">
        <f t="shared" si="7"/>
        <v>780000</v>
      </c>
      <c r="Q234" s="54" t="s">
        <v>157</v>
      </c>
      <c r="R234" s="55" t="s">
        <v>150</v>
      </c>
      <c r="S234" s="38"/>
      <c r="T234" s="38"/>
    </row>
    <row r="235" spans="5:20" s="39" customFormat="1" ht="11.25">
      <c r="E235" s="55">
        <v>232</v>
      </c>
      <c r="F235" s="55">
        <v>1</v>
      </c>
      <c r="G235" s="55">
        <v>12</v>
      </c>
      <c r="H235" s="55"/>
      <c r="I235" s="85" t="s">
        <v>107</v>
      </c>
      <c r="J235" s="51">
        <v>11</v>
      </c>
      <c r="K235" s="51">
        <v>1</v>
      </c>
      <c r="L235" s="11" t="s">
        <v>159</v>
      </c>
      <c r="M235" s="33" t="s">
        <v>149</v>
      </c>
      <c r="N235" s="36">
        <v>1</v>
      </c>
      <c r="O235" s="72">
        <v>800000</v>
      </c>
      <c r="P235" s="71">
        <f t="shared" si="7"/>
        <v>800000</v>
      </c>
      <c r="Q235" s="54" t="s">
        <v>157</v>
      </c>
      <c r="R235" s="55" t="s">
        <v>150</v>
      </c>
      <c r="S235" s="38"/>
      <c r="T235" s="38"/>
    </row>
    <row r="236" spans="5:20" s="39" customFormat="1" ht="11.25">
      <c r="E236" s="55">
        <v>232</v>
      </c>
      <c r="F236" s="55">
        <v>1</v>
      </c>
      <c r="G236" s="55">
        <v>12</v>
      </c>
      <c r="H236" s="55"/>
      <c r="I236" s="85" t="s">
        <v>106</v>
      </c>
      <c r="J236" s="51">
        <v>11</v>
      </c>
      <c r="K236" s="51">
        <v>1</v>
      </c>
      <c r="L236" s="11" t="s">
        <v>159</v>
      </c>
      <c r="M236" s="33" t="s">
        <v>149</v>
      </c>
      <c r="N236" s="36">
        <v>1</v>
      </c>
      <c r="O236" s="72">
        <v>4500000</v>
      </c>
      <c r="P236" s="71">
        <f t="shared" si="7"/>
        <v>4500000</v>
      </c>
      <c r="Q236" s="54" t="s">
        <v>157</v>
      </c>
      <c r="R236" s="55" t="s">
        <v>150</v>
      </c>
      <c r="S236" s="38"/>
      <c r="T236" s="38"/>
    </row>
    <row r="237" spans="5:20" s="39" customFormat="1" ht="11.25">
      <c r="E237" s="55">
        <v>232</v>
      </c>
      <c r="F237" s="55">
        <v>1</v>
      </c>
      <c r="G237" s="55">
        <v>12</v>
      </c>
      <c r="H237" s="55"/>
      <c r="I237" s="85" t="s">
        <v>105</v>
      </c>
      <c r="J237" s="51">
        <v>11</v>
      </c>
      <c r="K237" s="51">
        <v>1</v>
      </c>
      <c r="L237" s="11" t="s">
        <v>159</v>
      </c>
      <c r="M237" s="33" t="s">
        <v>149</v>
      </c>
      <c r="N237" s="36">
        <v>1</v>
      </c>
      <c r="O237" s="72">
        <v>1100000</v>
      </c>
      <c r="P237" s="71">
        <f t="shared" si="7"/>
        <v>1100000</v>
      </c>
      <c r="Q237" s="54" t="s">
        <v>157</v>
      </c>
      <c r="R237" s="55" t="s">
        <v>150</v>
      </c>
      <c r="S237" s="38"/>
      <c r="T237" s="38"/>
    </row>
    <row r="238" spans="5:20" s="39" customFormat="1" ht="11.25">
      <c r="E238" s="55">
        <v>232</v>
      </c>
      <c r="F238" s="55">
        <v>1</v>
      </c>
      <c r="G238" s="55">
        <v>12</v>
      </c>
      <c r="H238" s="55"/>
      <c r="I238" s="85" t="s">
        <v>105</v>
      </c>
      <c r="J238" s="51">
        <v>11</v>
      </c>
      <c r="K238" s="51">
        <v>1</v>
      </c>
      <c r="L238" s="11" t="s">
        <v>159</v>
      </c>
      <c r="M238" s="33" t="s">
        <v>149</v>
      </c>
      <c r="N238" s="36">
        <v>1</v>
      </c>
      <c r="O238" s="72">
        <v>1100000</v>
      </c>
      <c r="P238" s="71">
        <f t="shared" si="7"/>
        <v>1100000</v>
      </c>
      <c r="Q238" s="54" t="s">
        <v>157</v>
      </c>
      <c r="R238" s="55" t="s">
        <v>150</v>
      </c>
      <c r="S238" s="38"/>
      <c r="T238" s="38"/>
    </row>
    <row r="239" spans="5:20" s="39" customFormat="1" ht="11.25">
      <c r="E239" s="55">
        <v>232</v>
      </c>
      <c r="F239" s="55">
        <v>1</v>
      </c>
      <c r="G239" s="55">
        <v>12</v>
      </c>
      <c r="H239" s="55"/>
      <c r="I239" s="85" t="s">
        <v>105</v>
      </c>
      <c r="J239" s="51">
        <v>11</v>
      </c>
      <c r="K239" s="51">
        <v>1</v>
      </c>
      <c r="L239" s="11" t="s">
        <v>159</v>
      </c>
      <c r="M239" s="33" t="s">
        <v>149</v>
      </c>
      <c r="N239" s="36">
        <v>1</v>
      </c>
      <c r="O239" s="72">
        <v>1100000</v>
      </c>
      <c r="P239" s="71">
        <f t="shared" si="7"/>
        <v>1100000</v>
      </c>
      <c r="Q239" s="54" t="s">
        <v>157</v>
      </c>
      <c r="R239" s="55" t="s">
        <v>150</v>
      </c>
      <c r="S239" s="38"/>
      <c r="T239" s="38"/>
    </row>
    <row r="240" spans="5:20" s="39" customFormat="1" ht="11.25" hidden="1">
      <c r="E240" s="55">
        <v>232</v>
      </c>
      <c r="F240" s="55">
        <v>1</v>
      </c>
      <c r="G240" s="55">
        <v>12</v>
      </c>
      <c r="H240" s="55"/>
      <c r="I240" s="98" t="s">
        <v>104</v>
      </c>
      <c r="J240" s="93">
        <v>11</v>
      </c>
      <c r="K240" s="93">
        <v>1</v>
      </c>
      <c r="L240" s="117" t="s">
        <v>159</v>
      </c>
      <c r="M240" s="95" t="s">
        <v>149</v>
      </c>
      <c r="N240" s="116">
        <v>1</v>
      </c>
      <c r="O240" s="118">
        <v>0</v>
      </c>
      <c r="P240" s="119">
        <f t="shared" si="7"/>
        <v>0</v>
      </c>
      <c r="Q240" s="120" t="s">
        <v>157</v>
      </c>
      <c r="R240" s="121" t="s">
        <v>150</v>
      </c>
      <c r="S240" s="38"/>
      <c r="T240" s="38"/>
    </row>
    <row r="241" spans="5:20" s="39" customFormat="1" ht="11.25">
      <c r="E241" s="55">
        <v>232</v>
      </c>
      <c r="F241" s="55">
        <v>1</v>
      </c>
      <c r="G241" s="55">
        <v>12</v>
      </c>
      <c r="H241" s="55"/>
      <c r="I241" s="85" t="s">
        <v>102</v>
      </c>
      <c r="J241" s="51">
        <v>11</v>
      </c>
      <c r="K241" s="51">
        <v>1</v>
      </c>
      <c r="L241" s="11" t="s">
        <v>159</v>
      </c>
      <c r="M241" s="33" t="s">
        <v>149</v>
      </c>
      <c r="N241" s="36">
        <v>1</v>
      </c>
      <c r="O241" s="72">
        <v>2800000</v>
      </c>
      <c r="P241" s="71">
        <f t="shared" si="7"/>
        <v>2800000</v>
      </c>
      <c r="Q241" s="54" t="s">
        <v>157</v>
      </c>
      <c r="R241" s="55" t="s">
        <v>150</v>
      </c>
      <c r="S241" s="38"/>
      <c r="T241" s="38"/>
    </row>
    <row r="242" spans="5:20" s="39" customFormat="1" ht="11.25">
      <c r="E242" s="55">
        <v>232</v>
      </c>
      <c r="F242" s="55">
        <v>1</v>
      </c>
      <c r="G242" s="55">
        <v>12</v>
      </c>
      <c r="H242" s="55"/>
      <c r="I242" s="85" t="s">
        <v>103</v>
      </c>
      <c r="J242" s="51">
        <v>11</v>
      </c>
      <c r="K242" s="51">
        <v>1</v>
      </c>
      <c r="L242" s="11" t="s">
        <v>159</v>
      </c>
      <c r="M242" s="33" t="s">
        <v>149</v>
      </c>
      <c r="N242" s="36">
        <v>1</v>
      </c>
      <c r="O242" s="72">
        <v>2000000</v>
      </c>
      <c r="P242" s="71">
        <f t="shared" si="7"/>
        <v>2000000</v>
      </c>
      <c r="Q242" s="54" t="s">
        <v>157</v>
      </c>
      <c r="R242" s="55" t="s">
        <v>150</v>
      </c>
      <c r="S242" s="38"/>
      <c r="T242" s="38"/>
    </row>
    <row r="243" spans="5:20" s="39" customFormat="1" ht="11.25">
      <c r="E243" s="55">
        <v>232</v>
      </c>
      <c r="F243" s="55">
        <v>1</v>
      </c>
      <c r="G243" s="55">
        <v>12</v>
      </c>
      <c r="H243" s="55"/>
      <c r="I243" s="85" t="s">
        <v>103</v>
      </c>
      <c r="J243" s="51">
        <v>11</v>
      </c>
      <c r="K243" s="51">
        <v>1</v>
      </c>
      <c r="L243" s="11" t="s">
        <v>159</v>
      </c>
      <c r="M243" s="33" t="s">
        <v>149</v>
      </c>
      <c r="N243" s="36">
        <v>1</v>
      </c>
      <c r="O243" s="72">
        <v>2000000</v>
      </c>
      <c r="P243" s="71">
        <f t="shared" si="7"/>
        <v>2000000</v>
      </c>
      <c r="Q243" s="54" t="s">
        <v>157</v>
      </c>
      <c r="R243" s="55" t="s">
        <v>150</v>
      </c>
      <c r="S243" s="38"/>
      <c r="T243" s="38"/>
    </row>
    <row r="244" spans="5:20" s="39" customFormat="1" ht="11.25">
      <c r="E244" s="55">
        <v>232</v>
      </c>
      <c r="F244" s="55">
        <v>1</v>
      </c>
      <c r="G244" s="55">
        <v>12</v>
      </c>
      <c r="H244" s="55"/>
      <c r="I244" s="85" t="s">
        <v>163</v>
      </c>
      <c r="J244" s="51">
        <v>5</v>
      </c>
      <c r="K244" s="51">
        <v>4</v>
      </c>
      <c r="L244" s="7" t="s">
        <v>159</v>
      </c>
      <c r="M244" s="33" t="s">
        <v>149</v>
      </c>
      <c r="N244" s="36">
        <v>1</v>
      </c>
      <c r="O244" s="69">
        <v>448000</v>
      </c>
      <c r="P244" s="71">
        <f t="shared" si="7"/>
        <v>448000</v>
      </c>
      <c r="Q244" s="54" t="s">
        <v>157</v>
      </c>
      <c r="R244" s="55" t="s">
        <v>150</v>
      </c>
      <c r="S244" s="38"/>
      <c r="T244" s="38"/>
    </row>
    <row r="245" spans="5:20" s="39" customFormat="1" ht="11.25">
      <c r="E245" s="55">
        <v>232</v>
      </c>
      <c r="F245" s="55">
        <v>1</v>
      </c>
      <c r="G245" s="55">
        <v>12</v>
      </c>
      <c r="H245" s="55"/>
      <c r="I245" s="85" t="s">
        <v>101</v>
      </c>
      <c r="J245" s="51">
        <v>5</v>
      </c>
      <c r="K245" s="51">
        <v>4</v>
      </c>
      <c r="L245" s="7" t="s">
        <v>159</v>
      </c>
      <c r="M245" s="33" t="s">
        <v>149</v>
      </c>
      <c r="N245" s="36">
        <v>1</v>
      </c>
      <c r="O245" s="69">
        <v>2665600</v>
      </c>
      <c r="P245" s="71">
        <f t="shared" si="7"/>
        <v>2665600</v>
      </c>
      <c r="Q245" s="54" t="s">
        <v>157</v>
      </c>
      <c r="R245" s="55" t="s">
        <v>150</v>
      </c>
      <c r="S245" s="38"/>
      <c r="T245" s="38"/>
    </row>
    <row r="246" spans="5:20" s="39" customFormat="1" ht="11.25">
      <c r="E246" s="55">
        <v>232</v>
      </c>
      <c r="F246" s="55">
        <v>1</v>
      </c>
      <c r="G246" s="55">
        <v>12</v>
      </c>
      <c r="H246" s="55"/>
      <c r="I246" s="85" t="s">
        <v>99</v>
      </c>
      <c r="J246" s="51">
        <v>5</v>
      </c>
      <c r="K246" s="51">
        <v>4</v>
      </c>
      <c r="L246" s="7" t="s">
        <v>159</v>
      </c>
      <c r="M246" s="33" t="s">
        <v>149</v>
      </c>
      <c r="N246" s="36">
        <v>1</v>
      </c>
      <c r="O246" s="69">
        <v>4800000</v>
      </c>
      <c r="P246" s="71">
        <f t="shared" si="7"/>
        <v>4800000</v>
      </c>
      <c r="Q246" s="54" t="s">
        <v>157</v>
      </c>
      <c r="R246" s="55" t="s">
        <v>150</v>
      </c>
      <c r="S246" s="38"/>
      <c r="T246" s="38"/>
    </row>
    <row r="247" spans="5:20" s="39" customFormat="1" ht="11.25">
      <c r="E247" s="109"/>
      <c r="F247" s="109"/>
      <c r="G247" s="109"/>
      <c r="H247" s="109"/>
      <c r="I247" s="144"/>
      <c r="J247" s="105"/>
      <c r="K247" s="105"/>
      <c r="L247" s="145"/>
      <c r="M247" s="112"/>
      <c r="N247" s="146"/>
      <c r="O247" s="132"/>
      <c r="P247" s="147"/>
      <c r="Q247" s="108"/>
      <c r="R247" s="109"/>
    </row>
    <row r="248" spans="5:20" s="39" customFormat="1" ht="11.25">
      <c r="E248" s="109"/>
      <c r="F248" s="109"/>
      <c r="G248" s="109"/>
      <c r="H248" s="109"/>
      <c r="I248" s="144"/>
      <c r="J248" s="105"/>
      <c r="K248" s="105"/>
      <c r="L248" s="145"/>
      <c r="M248" s="112"/>
      <c r="N248" s="146"/>
      <c r="O248" s="132"/>
      <c r="P248" s="147"/>
      <c r="Q248" s="108"/>
      <c r="R248" s="109"/>
    </row>
    <row r="249" spans="5:20" s="39" customFormat="1" ht="11.25">
      <c r="E249" s="109"/>
      <c r="F249" s="109"/>
      <c r="G249" s="109"/>
      <c r="H249" s="109"/>
      <c r="I249" s="144"/>
      <c r="J249" s="105"/>
      <c r="K249" s="105"/>
      <c r="L249" s="145"/>
      <c r="M249" s="112"/>
      <c r="N249" s="146"/>
      <c r="O249" s="132"/>
      <c r="P249" s="147"/>
      <c r="Q249" s="108"/>
      <c r="R249" s="109"/>
    </row>
    <row r="250" spans="5:20" s="39" customFormat="1" ht="11.25">
      <c r="E250" s="109"/>
      <c r="F250" s="109"/>
      <c r="G250" s="109"/>
      <c r="H250" s="109"/>
      <c r="I250" s="144"/>
      <c r="J250" s="105"/>
      <c r="K250" s="105"/>
      <c r="L250" s="145"/>
      <c r="M250" s="112"/>
      <c r="N250" s="146"/>
      <c r="O250" s="132"/>
      <c r="P250" s="147"/>
      <c r="Q250" s="108"/>
      <c r="R250" s="109"/>
    </row>
    <row r="251" spans="5:20" s="39" customFormat="1" ht="11.25">
      <c r="E251" s="109"/>
      <c r="F251" s="109"/>
      <c r="G251" s="109"/>
      <c r="H251" s="109"/>
      <c r="I251" s="144"/>
      <c r="J251" s="105"/>
      <c r="K251" s="105"/>
      <c r="L251" s="145"/>
      <c r="M251" s="112"/>
      <c r="N251" s="146"/>
      <c r="O251" s="132"/>
      <c r="P251" s="147"/>
      <c r="Q251" s="108"/>
      <c r="R251" s="109"/>
    </row>
    <row r="252" spans="5:20" s="39" customFormat="1" ht="11.25" hidden="1">
      <c r="E252" s="109"/>
      <c r="F252" s="109"/>
      <c r="G252" s="109"/>
      <c r="H252" s="109"/>
      <c r="I252" s="144"/>
      <c r="J252" s="105"/>
      <c r="K252" s="105"/>
      <c r="L252" s="145"/>
      <c r="M252" s="112"/>
      <c r="N252" s="146"/>
      <c r="O252" s="132"/>
      <c r="P252" s="147"/>
      <c r="Q252" s="108"/>
      <c r="R252" s="109"/>
    </row>
    <row r="253" spans="5:20" s="39" customFormat="1" ht="11.25" hidden="1">
      <c r="E253" s="109"/>
      <c r="F253" s="109"/>
      <c r="G253" s="109"/>
      <c r="H253" s="109"/>
      <c r="I253" s="144"/>
      <c r="J253" s="105"/>
      <c r="K253" s="105"/>
      <c r="L253" s="145"/>
      <c r="M253" s="112"/>
      <c r="N253" s="146"/>
      <c r="O253" s="132"/>
      <c r="P253" s="147"/>
      <c r="Q253" s="108"/>
      <c r="R253" s="109"/>
    </row>
    <row r="254" spans="5:20" s="39" customFormat="1" ht="11.25" hidden="1">
      <c r="E254" s="109"/>
      <c r="F254" s="109"/>
      <c r="G254" s="109"/>
      <c r="H254" s="109"/>
      <c r="I254" s="144"/>
      <c r="J254" s="105"/>
      <c r="K254" s="105"/>
      <c r="L254" s="145"/>
      <c r="M254" s="112"/>
      <c r="N254" s="146"/>
      <c r="O254" s="132"/>
      <c r="P254" s="147"/>
      <c r="Q254" s="108"/>
      <c r="R254" s="109"/>
    </row>
    <row r="255" spans="5:20" s="39" customFormat="1" ht="11.25" hidden="1">
      <c r="E255" s="109"/>
      <c r="F255" s="109"/>
      <c r="G255" s="109"/>
      <c r="H255" s="109"/>
      <c r="I255" s="144"/>
      <c r="J255" s="105"/>
      <c r="K255" s="105"/>
      <c r="L255" s="145"/>
      <c r="M255" s="112"/>
      <c r="N255" s="146"/>
      <c r="O255" s="132"/>
      <c r="P255" s="147"/>
      <c r="Q255" s="108"/>
      <c r="R255" s="109"/>
    </row>
    <row r="256" spans="5:20" s="39" customFormat="1" ht="11.25" hidden="1">
      <c r="E256" s="109"/>
      <c r="F256" s="109"/>
      <c r="G256" s="109"/>
      <c r="H256" s="109"/>
      <c r="I256" s="144"/>
      <c r="J256" s="105"/>
      <c r="K256" s="105"/>
      <c r="L256" s="145"/>
      <c r="M256" s="112"/>
      <c r="N256" s="146"/>
      <c r="O256" s="132"/>
      <c r="P256" s="147"/>
      <c r="Q256" s="108"/>
      <c r="R256" s="109"/>
    </row>
    <row r="257" spans="5:20" s="39" customFormat="1" ht="11.25" hidden="1">
      <c r="E257" s="109"/>
      <c r="F257" s="109"/>
      <c r="G257" s="109"/>
      <c r="H257" s="109"/>
      <c r="I257" s="144"/>
      <c r="J257" s="105"/>
      <c r="K257" s="105"/>
      <c r="L257" s="145"/>
      <c r="M257" s="112"/>
      <c r="N257" s="146"/>
      <c r="O257" s="132"/>
      <c r="P257" s="147"/>
      <c r="Q257" s="108"/>
      <c r="R257" s="109"/>
    </row>
    <row r="258" spans="5:20" s="39" customFormat="1" ht="11.25" hidden="1">
      <c r="E258" s="109"/>
      <c r="F258" s="109"/>
      <c r="G258" s="109"/>
      <c r="H258" s="109"/>
      <c r="I258" s="144"/>
      <c r="J258" s="105"/>
      <c r="K258" s="105"/>
      <c r="L258" s="145"/>
      <c r="M258" s="112"/>
      <c r="N258" s="146"/>
      <c r="O258" s="132"/>
      <c r="P258" s="147"/>
      <c r="Q258" s="108"/>
      <c r="R258" s="109"/>
    </row>
    <row r="259" spans="5:20" s="39" customFormat="1" ht="11.25" hidden="1">
      <c r="E259" s="109"/>
      <c r="F259" s="109"/>
      <c r="G259" s="109"/>
      <c r="H259" s="109"/>
      <c r="I259" s="144"/>
      <c r="J259" s="105"/>
      <c r="K259" s="105"/>
      <c r="L259" s="145"/>
      <c r="M259" s="112"/>
      <c r="N259" s="146"/>
      <c r="O259" s="132"/>
      <c r="P259" s="147"/>
      <c r="Q259" s="108"/>
      <c r="R259" s="109"/>
    </row>
    <row r="260" spans="5:20" s="39" customFormat="1" ht="11.25" hidden="1">
      <c r="E260" s="109"/>
      <c r="F260" s="109"/>
      <c r="G260" s="109"/>
      <c r="H260" s="109"/>
      <c r="I260" s="144"/>
      <c r="J260" s="105"/>
      <c r="K260" s="105"/>
      <c r="L260" s="145"/>
      <c r="M260" s="112"/>
      <c r="N260" s="146"/>
      <c r="O260" s="132"/>
      <c r="P260" s="147"/>
      <c r="Q260" s="108"/>
      <c r="R260" s="109"/>
    </row>
    <row r="261" spans="5:20" s="39" customFormat="1" ht="11.25" hidden="1">
      <c r="E261" s="109"/>
      <c r="F261" s="109"/>
      <c r="G261" s="109"/>
      <c r="H261" s="109"/>
      <c r="I261" s="144"/>
      <c r="J261" s="105"/>
      <c r="K261" s="105"/>
      <c r="L261" s="145"/>
      <c r="M261" s="112"/>
      <c r="N261" s="146"/>
      <c r="O261" s="132"/>
      <c r="P261" s="147"/>
      <c r="Q261" s="108"/>
      <c r="R261" s="109"/>
    </row>
    <row r="262" spans="5:20" s="39" customFormat="1" ht="11.25" hidden="1">
      <c r="E262" s="109"/>
      <c r="F262" s="109"/>
      <c r="G262" s="109"/>
      <c r="H262" s="109"/>
      <c r="I262" s="144"/>
      <c r="J262" s="105"/>
      <c r="K262" s="105"/>
      <c r="L262" s="145"/>
      <c r="M262" s="112"/>
      <c r="N262" s="146"/>
      <c r="O262" s="132"/>
      <c r="P262" s="147"/>
      <c r="Q262" s="108"/>
      <c r="R262" s="109"/>
    </row>
    <row r="263" spans="5:20" s="39" customFormat="1" ht="11.25" hidden="1">
      <c r="E263" s="109"/>
      <c r="F263" s="109"/>
      <c r="G263" s="109"/>
      <c r="H263" s="109"/>
      <c r="I263" s="144"/>
      <c r="J263" s="105"/>
      <c r="K263" s="105"/>
      <c r="L263" s="145"/>
      <c r="M263" s="112"/>
      <c r="N263" s="146"/>
      <c r="O263" s="132"/>
      <c r="P263" s="147"/>
      <c r="Q263" s="108"/>
      <c r="R263" s="109"/>
    </row>
    <row r="264" spans="5:20" s="39" customFormat="1" ht="11.25" hidden="1">
      <c r="E264" s="109"/>
      <c r="F264" s="109"/>
      <c r="G264" s="109"/>
      <c r="H264" s="109"/>
      <c r="I264" s="144"/>
      <c r="J264" s="105"/>
      <c r="K264" s="105"/>
      <c r="L264" s="145"/>
      <c r="M264" s="112"/>
      <c r="N264" s="146"/>
      <c r="O264" s="132"/>
      <c r="P264" s="147"/>
      <c r="Q264" s="108"/>
      <c r="R264" s="109"/>
    </row>
    <row r="265" spans="5:20" s="39" customFormat="1" ht="11.25">
      <c r="E265" s="109"/>
      <c r="F265" s="109"/>
      <c r="G265" s="109"/>
      <c r="H265" s="109"/>
      <c r="I265" s="144"/>
      <c r="J265" s="105"/>
      <c r="K265" s="105"/>
      <c r="L265" s="145"/>
      <c r="M265" s="112"/>
      <c r="N265" s="146"/>
      <c r="O265" s="132"/>
      <c r="P265" s="147"/>
      <c r="Q265" s="108"/>
      <c r="R265" s="109"/>
    </row>
    <row r="266" spans="5:20" s="39" customFormat="1" ht="11.25">
      <c r="E266" s="109"/>
      <c r="F266" s="109"/>
      <c r="G266" s="109"/>
      <c r="H266" s="109"/>
      <c r="I266" s="144"/>
      <c r="J266" s="105"/>
      <c r="K266" s="105"/>
      <c r="L266" s="145"/>
      <c r="M266" s="112"/>
      <c r="N266" s="146"/>
      <c r="O266" s="132"/>
      <c r="P266" s="147"/>
      <c r="Q266" s="108"/>
      <c r="R266" s="109"/>
    </row>
    <row r="267" spans="5:20" s="39" customFormat="1" ht="11.25">
      <c r="E267" s="55">
        <v>232</v>
      </c>
      <c r="F267" s="55">
        <v>1</v>
      </c>
      <c r="G267" s="55">
        <v>12</v>
      </c>
      <c r="H267" s="55"/>
      <c r="I267" s="85" t="s">
        <v>100</v>
      </c>
      <c r="J267" s="51">
        <v>5</v>
      </c>
      <c r="K267" s="51">
        <v>4</v>
      </c>
      <c r="L267" s="7" t="s">
        <v>159</v>
      </c>
      <c r="M267" s="33" t="s">
        <v>149</v>
      </c>
      <c r="N267" s="36">
        <v>1</v>
      </c>
      <c r="O267" s="69">
        <v>3600000</v>
      </c>
      <c r="P267" s="71">
        <f t="shared" si="7"/>
        <v>3600000</v>
      </c>
      <c r="Q267" s="54" t="s">
        <v>157</v>
      </c>
      <c r="R267" s="55" t="s">
        <v>150</v>
      </c>
      <c r="S267" s="38"/>
      <c r="T267" s="38"/>
    </row>
    <row r="268" spans="5:20" s="39" customFormat="1" ht="11.25">
      <c r="E268" s="55">
        <v>232</v>
      </c>
      <c r="F268" s="55">
        <v>1</v>
      </c>
      <c r="G268" s="55">
        <v>12</v>
      </c>
      <c r="H268" s="55"/>
      <c r="I268" s="85" t="s">
        <v>91</v>
      </c>
      <c r="J268" s="51">
        <v>11</v>
      </c>
      <c r="K268" s="51">
        <v>5</v>
      </c>
      <c r="L268" s="7" t="s">
        <v>159</v>
      </c>
      <c r="M268" s="33" t="s">
        <v>149</v>
      </c>
      <c r="N268" s="36">
        <v>1</v>
      </c>
      <c r="O268" s="69">
        <v>3600000</v>
      </c>
      <c r="P268" s="71">
        <f t="shared" si="7"/>
        <v>3600000</v>
      </c>
      <c r="Q268" s="54" t="s">
        <v>157</v>
      </c>
      <c r="R268" s="55" t="s">
        <v>150</v>
      </c>
      <c r="S268" s="38"/>
      <c r="T268" s="38"/>
    </row>
    <row r="269" spans="5:20" s="39" customFormat="1" ht="11.25" hidden="1">
      <c r="E269" s="55"/>
      <c r="F269" s="55"/>
      <c r="G269" s="55"/>
      <c r="H269" s="55"/>
      <c r="I269" s="85"/>
      <c r="J269" s="51"/>
      <c r="K269" s="51"/>
      <c r="L269" s="7"/>
      <c r="M269" s="33"/>
      <c r="N269" s="36"/>
      <c r="O269" s="69"/>
      <c r="P269" s="71"/>
      <c r="Q269" s="54"/>
      <c r="R269" s="55"/>
      <c r="S269" s="38"/>
      <c r="T269" s="38"/>
    </row>
    <row r="270" spans="5:20" s="39" customFormat="1" ht="11.25" hidden="1">
      <c r="E270" s="55"/>
      <c r="F270" s="55"/>
      <c r="G270" s="55"/>
      <c r="H270" s="55"/>
      <c r="I270" s="85"/>
      <c r="J270" s="51"/>
      <c r="K270" s="51"/>
      <c r="L270" s="7"/>
      <c r="M270" s="33"/>
      <c r="N270" s="36"/>
      <c r="O270" s="69"/>
      <c r="P270" s="71"/>
      <c r="Q270" s="54"/>
      <c r="R270" s="55"/>
      <c r="S270" s="38"/>
      <c r="T270" s="38"/>
    </row>
    <row r="271" spans="5:20" s="39" customFormat="1" ht="11.25" hidden="1">
      <c r="E271" s="55"/>
      <c r="F271" s="55"/>
      <c r="G271" s="55"/>
      <c r="H271" s="55"/>
      <c r="I271" s="85"/>
      <c r="J271" s="51"/>
      <c r="K271" s="51"/>
      <c r="L271" s="7"/>
      <c r="M271" s="33"/>
      <c r="N271" s="36"/>
      <c r="O271" s="69"/>
      <c r="P271" s="71"/>
      <c r="Q271" s="54"/>
      <c r="R271" s="55"/>
      <c r="S271" s="38"/>
      <c r="T271" s="38"/>
    </row>
    <row r="272" spans="5:20" s="39" customFormat="1" ht="11.25" hidden="1">
      <c r="E272" s="55"/>
      <c r="F272" s="55"/>
      <c r="G272" s="55"/>
      <c r="H272" s="55"/>
      <c r="I272" s="85"/>
      <c r="J272" s="51"/>
      <c r="K272" s="51"/>
      <c r="L272" s="7"/>
      <c r="M272" s="33"/>
      <c r="N272" s="36"/>
      <c r="O272" s="69"/>
      <c r="P272" s="71"/>
      <c r="Q272" s="54"/>
      <c r="R272" s="55"/>
      <c r="S272" s="38"/>
      <c r="T272" s="38"/>
    </row>
    <row r="273" spans="5:20" s="39" customFormat="1" ht="11.25" hidden="1">
      <c r="E273" s="55"/>
      <c r="F273" s="55"/>
      <c r="G273" s="55"/>
      <c r="H273" s="55"/>
      <c r="I273" s="85"/>
      <c r="J273" s="51"/>
      <c r="K273" s="51"/>
      <c r="L273" s="7"/>
      <c r="M273" s="33"/>
      <c r="N273" s="36"/>
      <c r="O273" s="69"/>
      <c r="P273" s="71"/>
      <c r="Q273" s="54"/>
      <c r="R273" s="55"/>
      <c r="S273" s="38"/>
      <c r="T273" s="38"/>
    </row>
    <row r="274" spans="5:20" s="39" customFormat="1" ht="11.25" hidden="1">
      <c r="E274" s="55"/>
      <c r="F274" s="55"/>
      <c r="G274" s="55"/>
      <c r="H274" s="55"/>
      <c r="I274" s="85"/>
      <c r="J274" s="51"/>
      <c r="K274" s="51"/>
      <c r="L274" s="7"/>
      <c r="M274" s="33"/>
      <c r="N274" s="36"/>
      <c r="O274" s="69"/>
      <c r="P274" s="71"/>
      <c r="Q274" s="54"/>
      <c r="R274" s="55"/>
      <c r="S274" s="38"/>
      <c r="T274" s="38"/>
    </row>
    <row r="275" spans="5:20" s="39" customFormat="1" ht="11.25" hidden="1">
      <c r="E275" s="55"/>
      <c r="F275" s="55"/>
      <c r="G275" s="55"/>
      <c r="H275" s="55"/>
      <c r="I275" s="85"/>
      <c r="J275" s="51"/>
      <c r="K275" s="51"/>
      <c r="L275" s="7"/>
      <c r="M275" s="33"/>
      <c r="N275" s="36"/>
      <c r="O275" s="69"/>
      <c r="P275" s="71"/>
      <c r="Q275" s="54"/>
      <c r="R275" s="55"/>
      <c r="S275" s="38"/>
      <c r="T275" s="38"/>
    </row>
    <row r="276" spans="5:20" s="39" customFormat="1" ht="11.25" hidden="1">
      <c r="E276" s="55"/>
      <c r="F276" s="55"/>
      <c r="G276" s="55"/>
      <c r="H276" s="55"/>
      <c r="I276" s="85"/>
      <c r="J276" s="51"/>
      <c r="K276" s="51"/>
      <c r="L276" s="7"/>
      <c r="M276" s="33"/>
      <c r="N276" s="36"/>
      <c r="O276" s="69"/>
      <c r="P276" s="71"/>
      <c r="Q276" s="54"/>
      <c r="R276" s="55"/>
      <c r="S276" s="38"/>
      <c r="T276" s="38"/>
    </row>
    <row r="277" spans="5:20" s="39" customFormat="1" ht="11.25" hidden="1">
      <c r="E277" s="55"/>
      <c r="F277" s="55"/>
      <c r="G277" s="55"/>
      <c r="H277" s="55"/>
      <c r="I277" s="85"/>
      <c r="J277" s="51"/>
      <c r="K277" s="51"/>
      <c r="L277" s="7"/>
      <c r="M277" s="33"/>
      <c r="N277" s="36"/>
      <c r="O277" s="69"/>
      <c r="P277" s="71"/>
      <c r="Q277" s="54"/>
      <c r="R277" s="55"/>
      <c r="S277" s="38"/>
      <c r="T277" s="38"/>
    </row>
    <row r="278" spans="5:20" s="39" customFormat="1" ht="11.25" hidden="1">
      <c r="E278" s="55"/>
      <c r="F278" s="55"/>
      <c r="G278" s="55"/>
      <c r="H278" s="55"/>
      <c r="I278" s="85"/>
      <c r="J278" s="51"/>
      <c r="K278" s="51"/>
      <c r="L278" s="7"/>
      <c r="M278" s="33"/>
      <c r="N278" s="36"/>
      <c r="O278" s="69"/>
      <c r="P278" s="71"/>
      <c r="Q278" s="54"/>
      <c r="R278" s="55"/>
      <c r="S278" s="38"/>
      <c r="T278" s="38"/>
    </row>
    <row r="279" spans="5:20" s="39" customFormat="1" ht="11.25">
      <c r="E279" s="55">
        <v>232</v>
      </c>
      <c r="F279" s="55">
        <v>1</v>
      </c>
      <c r="G279" s="55">
        <v>12</v>
      </c>
      <c r="H279" s="55"/>
      <c r="I279" s="85" t="s">
        <v>89</v>
      </c>
      <c r="J279" s="51">
        <v>11</v>
      </c>
      <c r="K279" s="51">
        <v>5</v>
      </c>
      <c r="L279" s="7" t="s">
        <v>159</v>
      </c>
      <c r="M279" s="33" t="s">
        <v>149</v>
      </c>
      <c r="N279" s="36">
        <v>1</v>
      </c>
      <c r="O279" s="69">
        <v>800000</v>
      </c>
      <c r="P279" s="71">
        <f t="shared" si="7"/>
        <v>800000</v>
      </c>
      <c r="Q279" s="54" t="s">
        <v>157</v>
      </c>
      <c r="R279" s="55" t="s">
        <v>150</v>
      </c>
      <c r="S279" s="38"/>
      <c r="T279" s="38"/>
    </row>
    <row r="280" spans="5:20" s="39" customFormat="1" ht="11.25">
      <c r="E280" s="55">
        <v>232</v>
      </c>
      <c r="F280" s="55">
        <v>1</v>
      </c>
      <c r="G280" s="55">
        <v>12</v>
      </c>
      <c r="H280" s="55"/>
      <c r="I280" s="85" t="s">
        <v>86</v>
      </c>
      <c r="J280" s="51">
        <v>1</v>
      </c>
      <c r="K280" s="51">
        <v>7</v>
      </c>
      <c r="L280" s="7" t="s">
        <v>159</v>
      </c>
      <c r="M280" s="33" t="s">
        <v>149</v>
      </c>
      <c r="N280" s="36">
        <v>1</v>
      </c>
      <c r="O280" s="69">
        <v>500000</v>
      </c>
      <c r="P280" s="71">
        <f t="shared" si="7"/>
        <v>500000</v>
      </c>
      <c r="Q280" s="54" t="s">
        <v>157</v>
      </c>
      <c r="R280" s="55" t="s">
        <v>150</v>
      </c>
      <c r="S280" s="38"/>
      <c r="T280" s="38"/>
    </row>
    <row r="281" spans="5:20" s="39" customFormat="1" ht="11.25" hidden="1">
      <c r="E281" s="55">
        <v>232</v>
      </c>
      <c r="F281" s="55">
        <v>1</v>
      </c>
      <c r="G281" s="55">
        <v>12</v>
      </c>
      <c r="H281" s="55"/>
      <c r="I281" s="98" t="s">
        <v>87</v>
      </c>
      <c r="J281" s="51">
        <v>1</v>
      </c>
      <c r="K281" s="51">
        <v>7</v>
      </c>
      <c r="L281" s="7" t="s">
        <v>159</v>
      </c>
      <c r="M281" s="33" t="s">
        <v>149</v>
      </c>
      <c r="N281" s="36">
        <v>1</v>
      </c>
      <c r="O281" s="97">
        <v>0</v>
      </c>
      <c r="P281" s="71">
        <f t="shared" si="7"/>
        <v>0</v>
      </c>
      <c r="Q281" s="54" t="s">
        <v>157</v>
      </c>
      <c r="R281" s="55" t="s">
        <v>150</v>
      </c>
      <c r="S281" s="38"/>
      <c r="T281" s="38"/>
    </row>
    <row r="282" spans="5:20" s="39" customFormat="1" ht="11.25" hidden="1">
      <c r="E282" s="55">
        <v>232</v>
      </c>
      <c r="F282" s="55">
        <v>1</v>
      </c>
      <c r="G282" s="55">
        <v>12</v>
      </c>
      <c r="H282" s="55"/>
      <c r="I282" s="98" t="s">
        <v>87</v>
      </c>
      <c r="J282" s="51">
        <v>1</v>
      </c>
      <c r="K282" s="51">
        <v>7</v>
      </c>
      <c r="L282" s="7" t="s">
        <v>159</v>
      </c>
      <c r="M282" s="33" t="s">
        <v>149</v>
      </c>
      <c r="N282" s="36">
        <v>1</v>
      </c>
      <c r="O282" s="97">
        <v>0</v>
      </c>
      <c r="P282" s="71">
        <f t="shared" si="7"/>
        <v>0</v>
      </c>
      <c r="Q282" s="54" t="s">
        <v>157</v>
      </c>
      <c r="R282" s="55" t="s">
        <v>150</v>
      </c>
      <c r="S282" s="38"/>
      <c r="T282" s="38"/>
    </row>
    <row r="283" spans="5:20" s="39" customFormat="1" ht="11.25" hidden="1">
      <c r="E283" s="55">
        <v>232</v>
      </c>
      <c r="F283" s="55">
        <v>1</v>
      </c>
      <c r="G283" s="55">
        <v>12</v>
      </c>
      <c r="H283" s="55"/>
      <c r="I283" s="98" t="s">
        <v>87</v>
      </c>
      <c r="J283" s="51">
        <v>1</v>
      </c>
      <c r="K283" s="51">
        <v>7</v>
      </c>
      <c r="L283" s="7" t="s">
        <v>159</v>
      </c>
      <c r="M283" s="33" t="s">
        <v>149</v>
      </c>
      <c r="N283" s="36">
        <v>1</v>
      </c>
      <c r="O283" s="97">
        <v>0</v>
      </c>
      <c r="P283" s="71">
        <f t="shared" si="7"/>
        <v>0</v>
      </c>
      <c r="Q283" s="54" t="s">
        <v>157</v>
      </c>
      <c r="R283" s="55" t="s">
        <v>150</v>
      </c>
      <c r="S283" s="38"/>
      <c r="T283" s="38"/>
    </row>
    <row r="284" spans="5:20" s="39" customFormat="1" ht="11.25" hidden="1">
      <c r="E284" s="55">
        <v>232</v>
      </c>
      <c r="F284" s="55">
        <v>1</v>
      </c>
      <c r="G284" s="55">
        <v>12</v>
      </c>
      <c r="H284" s="55"/>
      <c r="I284" s="98" t="s">
        <v>87</v>
      </c>
      <c r="J284" s="51">
        <v>1</v>
      </c>
      <c r="K284" s="51">
        <v>7</v>
      </c>
      <c r="L284" s="7" t="s">
        <v>159</v>
      </c>
      <c r="M284" s="33" t="s">
        <v>149</v>
      </c>
      <c r="N284" s="36">
        <v>1</v>
      </c>
      <c r="O284" s="97">
        <v>0</v>
      </c>
      <c r="P284" s="71">
        <f t="shared" si="7"/>
        <v>0</v>
      </c>
      <c r="Q284" s="54" t="s">
        <v>157</v>
      </c>
      <c r="R284" s="55" t="s">
        <v>150</v>
      </c>
      <c r="S284" s="38"/>
      <c r="T284" s="38"/>
    </row>
    <row r="285" spans="5:20" s="39" customFormat="1" ht="11.25" hidden="1">
      <c r="E285" s="55">
        <v>232</v>
      </c>
      <c r="F285" s="55">
        <v>1</v>
      </c>
      <c r="G285" s="55">
        <v>12</v>
      </c>
      <c r="H285" s="55"/>
      <c r="I285" s="98" t="s">
        <v>87</v>
      </c>
      <c r="J285" s="51">
        <v>1</v>
      </c>
      <c r="K285" s="51">
        <v>7</v>
      </c>
      <c r="L285" s="7" t="s">
        <v>159</v>
      </c>
      <c r="M285" s="33" t="s">
        <v>149</v>
      </c>
      <c r="N285" s="36">
        <v>1</v>
      </c>
      <c r="O285" s="97">
        <v>0</v>
      </c>
      <c r="P285" s="71">
        <f t="shared" si="7"/>
        <v>0</v>
      </c>
      <c r="Q285" s="54" t="s">
        <v>157</v>
      </c>
      <c r="R285" s="55" t="s">
        <v>150</v>
      </c>
      <c r="S285" s="38"/>
      <c r="T285" s="38"/>
    </row>
    <row r="286" spans="5:20" s="39" customFormat="1" ht="11.25">
      <c r="E286" s="55">
        <v>232</v>
      </c>
      <c r="F286" s="55">
        <v>1</v>
      </c>
      <c r="G286" s="55">
        <v>12</v>
      </c>
      <c r="H286" s="55"/>
      <c r="I286" s="85" t="s">
        <v>88</v>
      </c>
      <c r="J286" s="51">
        <v>1</v>
      </c>
      <c r="K286" s="51">
        <v>7</v>
      </c>
      <c r="L286" s="11" t="s">
        <v>159</v>
      </c>
      <c r="M286" s="33" t="s">
        <v>149</v>
      </c>
      <c r="N286" s="36">
        <v>1</v>
      </c>
      <c r="O286" s="72">
        <v>3000000</v>
      </c>
      <c r="P286" s="71">
        <f t="shared" si="7"/>
        <v>3000000</v>
      </c>
      <c r="Q286" s="54" t="s">
        <v>157</v>
      </c>
      <c r="R286" s="55" t="s">
        <v>150</v>
      </c>
      <c r="S286" s="38"/>
      <c r="T286" s="38"/>
    </row>
    <row r="287" spans="5:20" s="39" customFormat="1" ht="11.25">
      <c r="E287" s="55">
        <v>232</v>
      </c>
      <c r="F287" s="55">
        <v>1</v>
      </c>
      <c r="G287" s="55">
        <v>12</v>
      </c>
      <c r="H287" s="55"/>
      <c r="I287" s="85" t="s">
        <v>162</v>
      </c>
      <c r="J287" s="115">
        <v>19</v>
      </c>
      <c r="K287" s="115">
        <v>8</v>
      </c>
      <c r="L287" s="13" t="s">
        <v>159</v>
      </c>
      <c r="M287" s="123" t="s">
        <v>149</v>
      </c>
      <c r="N287" s="125">
        <v>1</v>
      </c>
      <c r="O287" s="69">
        <v>5200000</v>
      </c>
      <c r="P287" s="126">
        <f>+O287*N287</f>
        <v>5200000</v>
      </c>
      <c r="Q287" s="54" t="s">
        <v>157</v>
      </c>
      <c r="R287" s="55" t="s">
        <v>150</v>
      </c>
      <c r="S287" s="38"/>
      <c r="T287" s="38"/>
    </row>
    <row r="288" spans="5:20" s="39" customFormat="1" ht="11.25">
      <c r="E288" s="55">
        <v>232</v>
      </c>
      <c r="F288" s="55">
        <v>1</v>
      </c>
      <c r="G288" s="55">
        <v>12</v>
      </c>
      <c r="H288" s="55"/>
      <c r="I288" s="85" t="s">
        <v>102</v>
      </c>
      <c r="J288" s="115">
        <v>11</v>
      </c>
      <c r="K288" s="115">
        <v>1</v>
      </c>
      <c r="L288" s="13" t="s">
        <v>165</v>
      </c>
      <c r="M288" s="123" t="s">
        <v>149</v>
      </c>
      <c r="N288" s="125">
        <v>1</v>
      </c>
      <c r="O288" s="69">
        <v>3800000</v>
      </c>
      <c r="P288" s="126">
        <v>3800000</v>
      </c>
      <c r="Q288" s="54" t="s">
        <v>157</v>
      </c>
      <c r="R288" s="55" t="s">
        <v>150</v>
      </c>
      <c r="S288" s="38"/>
      <c r="T288" s="38"/>
    </row>
    <row r="289" spans="5:20" s="39" customFormat="1" ht="11.25">
      <c r="E289" s="55">
        <v>232</v>
      </c>
      <c r="F289" s="55">
        <v>1</v>
      </c>
      <c r="G289" s="55">
        <v>12</v>
      </c>
      <c r="H289" s="55"/>
      <c r="I289" s="85" t="s">
        <v>166</v>
      </c>
      <c r="J289" s="115">
        <v>5</v>
      </c>
      <c r="K289" s="115">
        <v>4</v>
      </c>
      <c r="L289" s="13" t="s">
        <v>165</v>
      </c>
      <c r="M289" s="123" t="s">
        <v>149</v>
      </c>
      <c r="N289" s="125">
        <v>1</v>
      </c>
      <c r="O289" s="69">
        <v>280000</v>
      </c>
      <c r="P289" s="126">
        <f>+O289</f>
        <v>280000</v>
      </c>
      <c r="Q289" s="54" t="str">
        <f>+Q288</f>
        <v>C</v>
      </c>
      <c r="R289" s="55" t="str">
        <f>+R288</f>
        <v>B</v>
      </c>
      <c r="S289" s="38"/>
      <c r="T289" s="38"/>
    </row>
    <row r="290" spans="5:20" s="30" customFormat="1" ht="11.25">
      <c r="E290" s="55">
        <v>232</v>
      </c>
      <c r="F290" s="55">
        <v>1</v>
      </c>
      <c r="G290" s="55">
        <v>12</v>
      </c>
      <c r="H290" s="55"/>
      <c r="I290" s="85" t="s">
        <v>104</v>
      </c>
      <c r="J290" s="115">
        <v>11</v>
      </c>
      <c r="K290" s="115">
        <v>1</v>
      </c>
      <c r="L290" s="115">
        <v>2017</v>
      </c>
      <c r="M290" s="123" t="s">
        <v>149</v>
      </c>
      <c r="N290" s="123">
        <v>1</v>
      </c>
      <c r="O290" s="127">
        <v>2900000</v>
      </c>
      <c r="P290" s="127">
        <f>+O290</f>
        <v>2900000</v>
      </c>
      <c r="Q290" s="54" t="str">
        <f>+Q289</f>
        <v>C</v>
      </c>
      <c r="R290" s="55" t="s">
        <v>153</v>
      </c>
      <c r="S290" s="1"/>
      <c r="T290" s="1"/>
    </row>
    <row r="291" spans="5:20" s="30" customFormat="1" ht="11.25">
      <c r="E291" s="82" t="s">
        <v>85</v>
      </c>
      <c r="F291" s="86"/>
      <c r="G291" s="86"/>
      <c r="H291" s="86"/>
      <c r="I291" s="128"/>
      <c r="J291" s="115"/>
      <c r="K291" s="115"/>
      <c r="L291" s="115"/>
      <c r="M291" s="123"/>
      <c r="N291" s="123"/>
      <c r="O291" s="129">
        <f>SUM(O292:O304)</f>
        <v>2005465642.7091293</v>
      </c>
      <c r="P291" s="129">
        <f>SUM(P292:P304)</f>
        <v>2005465642.7091293</v>
      </c>
      <c r="Q291" s="54"/>
      <c r="R291" s="55"/>
      <c r="S291" s="1"/>
      <c r="T291" s="1"/>
    </row>
    <row r="292" spans="5:20" s="35" customFormat="1" ht="18">
      <c r="E292" s="55">
        <v>232</v>
      </c>
      <c r="F292" s="55">
        <v>1</v>
      </c>
      <c r="G292" s="55">
        <v>17</v>
      </c>
      <c r="H292" s="55"/>
      <c r="I292" s="80" t="s">
        <v>75</v>
      </c>
      <c r="J292" s="115"/>
      <c r="K292" s="115"/>
      <c r="L292" s="115"/>
      <c r="M292" s="123" t="s">
        <v>149</v>
      </c>
      <c r="N292" s="124">
        <v>1</v>
      </c>
      <c r="O292" s="73">
        <v>170299109.65732583</v>
      </c>
      <c r="P292" s="9">
        <f t="shared" ref="P292:P304" si="8">+O292*N292</f>
        <v>170299109.65732583</v>
      </c>
      <c r="Q292" s="54" t="s">
        <v>157</v>
      </c>
      <c r="R292" s="55" t="s">
        <v>150</v>
      </c>
      <c r="S292" s="1"/>
      <c r="T292" s="1"/>
    </row>
    <row r="293" spans="5:20" s="35" customFormat="1" ht="11.25">
      <c r="E293" s="55">
        <v>232</v>
      </c>
      <c r="F293" s="55">
        <v>1</v>
      </c>
      <c r="G293" s="55">
        <v>17</v>
      </c>
      <c r="H293" s="55"/>
      <c r="I293" s="10" t="s">
        <v>156</v>
      </c>
      <c r="J293" s="51"/>
      <c r="K293" s="51"/>
      <c r="L293" s="51"/>
      <c r="M293" s="33" t="s">
        <v>149</v>
      </c>
      <c r="N293" s="34">
        <v>1</v>
      </c>
      <c r="O293" s="73">
        <v>21287389.159974605</v>
      </c>
      <c r="P293" s="64">
        <f t="shared" si="8"/>
        <v>21287389.159974605</v>
      </c>
      <c r="Q293" s="54" t="s">
        <v>157</v>
      </c>
      <c r="R293" s="55" t="s">
        <v>150</v>
      </c>
      <c r="S293" s="1"/>
      <c r="T293" s="1"/>
    </row>
    <row r="294" spans="5:20" s="35" customFormat="1" ht="11.25">
      <c r="E294" s="55">
        <v>232</v>
      </c>
      <c r="F294" s="55">
        <v>1</v>
      </c>
      <c r="G294" s="55">
        <v>17</v>
      </c>
      <c r="H294" s="55"/>
      <c r="I294" s="10" t="s">
        <v>76</v>
      </c>
      <c r="J294" s="51"/>
      <c r="K294" s="51"/>
      <c r="L294" s="51"/>
      <c r="M294" s="33" t="s">
        <v>149</v>
      </c>
      <c r="N294" s="34">
        <v>1</v>
      </c>
      <c r="O294" s="73">
        <v>10643694.579987302</v>
      </c>
      <c r="P294" s="64">
        <f t="shared" si="8"/>
        <v>10643694.579987302</v>
      </c>
      <c r="Q294" s="54" t="s">
        <v>157</v>
      </c>
      <c r="R294" s="55" t="s">
        <v>150</v>
      </c>
      <c r="S294" s="1"/>
      <c r="T294" s="1"/>
    </row>
    <row r="295" spans="5:20" s="35" customFormat="1" ht="11.25">
      <c r="E295" s="55">
        <v>232</v>
      </c>
      <c r="F295" s="55">
        <v>1</v>
      </c>
      <c r="G295" s="55">
        <v>17</v>
      </c>
      <c r="H295" s="55"/>
      <c r="I295" s="10" t="s">
        <v>77</v>
      </c>
      <c r="J295" s="51"/>
      <c r="K295" s="51"/>
      <c r="L295" s="51"/>
      <c r="M295" s="33" t="s">
        <v>149</v>
      </c>
      <c r="N295" s="34">
        <v>1</v>
      </c>
      <c r="O295" s="73">
        <v>14901172.049735123</v>
      </c>
      <c r="P295" s="64">
        <f t="shared" si="8"/>
        <v>14901172.049735123</v>
      </c>
      <c r="Q295" s="54" t="s">
        <v>157</v>
      </c>
      <c r="R295" s="55" t="s">
        <v>150</v>
      </c>
      <c r="S295" s="1"/>
      <c r="T295" s="1"/>
    </row>
    <row r="296" spans="5:20" s="35" customFormat="1" ht="11.25">
      <c r="E296" s="55">
        <v>232</v>
      </c>
      <c r="F296" s="55">
        <v>1</v>
      </c>
      <c r="G296" s="55">
        <v>17</v>
      </c>
      <c r="H296" s="55"/>
      <c r="I296" s="10" t="s">
        <v>78</v>
      </c>
      <c r="J296" s="51"/>
      <c r="K296" s="51"/>
      <c r="L296" s="51"/>
      <c r="M296" s="33" t="s">
        <v>149</v>
      </c>
      <c r="N296" s="34">
        <v>1</v>
      </c>
      <c r="O296" s="73">
        <v>4257477.4697478227</v>
      </c>
      <c r="P296" s="64">
        <f t="shared" si="8"/>
        <v>4257477.4697478227</v>
      </c>
      <c r="Q296" s="54" t="s">
        <v>157</v>
      </c>
      <c r="R296" s="55" t="s">
        <v>150</v>
      </c>
      <c r="S296" s="1"/>
      <c r="T296" s="1"/>
    </row>
    <row r="297" spans="5:20" s="35" customFormat="1" ht="11.25">
      <c r="E297" s="55">
        <v>232</v>
      </c>
      <c r="F297" s="55">
        <v>1</v>
      </c>
      <c r="G297" s="55">
        <v>17</v>
      </c>
      <c r="H297" s="55"/>
      <c r="I297" s="10" t="s">
        <v>79</v>
      </c>
      <c r="J297" s="51"/>
      <c r="K297" s="51"/>
      <c r="L297" s="51"/>
      <c r="M297" s="33" t="s">
        <v>149</v>
      </c>
      <c r="N297" s="34">
        <v>1</v>
      </c>
      <c r="O297" s="73">
        <v>532184716.32071662</v>
      </c>
      <c r="P297" s="64">
        <f t="shared" si="8"/>
        <v>532184716.32071662</v>
      </c>
      <c r="Q297" s="54" t="s">
        <v>157</v>
      </c>
      <c r="R297" s="55" t="s">
        <v>150</v>
      </c>
      <c r="S297" s="1"/>
      <c r="T297" s="1"/>
    </row>
    <row r="298" spans="5:20" s="35" customFormat="1" ht="11.25">
      <c r="E298" s="55">
        <v>232</v>
      </c>
      <c r="F298" s="55">
        <v>1</v>
      </c>
      <c r="G298" s="55">
        <v>17</v>
      </c>
      <c r="H298" s="55"/>
      <c r="I298" s="10" t="s">
        <v>27</v>
      </c>
      <c r="J298" s="51"/>
      <c r="K298" s="51"/>
      <c r="L298" s="51"/>
      <c r="M298" s="33" t="s">
        <v>149</v>
      </c>
      <c r="N298" s="34">
        <v>1</v>
      </c>
      <c r="O298" s="20">
        <v>425747774.14331466</v>
      </c>
      <c r="P298" s="64">
        <f t="shared" si="8"/>
        <v>425747774.14331466</v>
      </c>
      <c r="Q298" s="54" t="s">
        <v>157</v>
      </c>
      <c r="R298" s="55" t="s">
        <v>150</v>
      </c>
      <c r="S298" s="1"/>
      <c r="T298" s="1"/>
    </row>
    <row r="299" spans="5:20" s="35" customFormat="1" ht="11.25">
      <c r="E299" s="55">
        <v>232</v>
      </c>
      <c r="F299" s="55">
        <v>1</v>
      </c>
      <c r="G299" s="55">
        <v>17</v>
      </c>
      <c r="H299" s="55"/>
      <c r="I299" s="10" t="s">
        <v>77</v>
      </c>
      <c r="J299" s="51"/>
      <c r="K299" s="51"/>
      <c r="L299" s="51"/>
      <c r="M299" s="33" t="s">
        <v>149</v>
      </c>
      <c r="N299" s="34">
        <v>1</v>
      </c>
      <c r="O299" s="20">
        <v>96430208.160708025</v>
      </c>
      <c r="P299" s="64">
        <f t="shared" si="8"/>
        <v>96430208.160708025</v>
      </c>
      <c r="Q299" s="54" t="s">
        <v>157</v>
      </c>
      <c r="R299" s="55" t="s">
        <v>150</v>
      </c>
      <c r="S299" s="1"/>
      <c r="T299" s="1"/>
    </row>
    <row r="300" spans="5:20" s="35" customFormat="1" ht="11.25">
      <c r="E300" s="55">
        <v>232</v>
      </c>
      <c r="F300" s="55">
        <v>1</v>
      </c>
      <c r="G300" s="55">
        <v>17</v>
      </c>
      <c r="H300" s="55"/>
      <c r="I300" s="10" t="s">
        <v>80</v>
      </c>
      <c r="J300" s="51"/>
      <c r="K300" s="51"/>
      <c r="L300" s="51"/>
      <c r="M300" s="33" t="s">
        <v>149</v>
      </c>
      <c r="N300" s="34">
        <v>1</v>
      </c>
      <c r="O300" s="20">
        <v>72322656.120531023</v>
      </c>
      <c r="P300" s="64">
        <f t="shared" si="8"/>
        <v>72322656.120531023</v>
      </c>
      <c r="Q300" s="54" t="s">
        <v>157</v>
      </c>
      <c r="R300" s="55" t="s">
        <v>150</v>
      </c>
      <c r="S300" s="1"/>
      <c r="T300" s="1"/>
    </row>
    <row r="301" spans="5:20" s="35" customFormat="1" ht="11.25">
      <c r="E301" s="55">
        <v>232</v>
      </c>
      <c r="F301" s="55">
        <v>1</v>
      </c>
      <c r="G301" s="55">
        <v>17</v>
      </c>
      <c r="H301" s="55"/>
      <c r="I301" s="10" t="s">
        <v>81</v>
      </c>
      <c r="J301" s="51"/>
      <c r="K301" s="51"/>
      <c r="L301" s="51"/>
      <c r="M301" s="33" t="s">
        <v>149</v>
      </c>
      <c r="N301" s="34">
        <v>1</v>
      </c>
      <c r="O301" s="20">
        <v>78349544.130575269</v>
      </c>
      <c r="P301" s="64">
        <f t="shared" si="8"/>
        <v>78349544.130575269</v>
      </c>
      <c r="Q301" s="54" t="s">
        <v>157</v>
      </c>
      <c r="R301" s="55" t="s">
        <v>150</v>
      </c>
      <c r="S301" s="1"/>
      <c r="T301" s="1"/>
    </row>
    <row r="302" spans="5:20" s="35" customFormat="1" ht="11.25">
      <c r="E302" s="55">
        <v>232</v>
      </c>
      <c r="F302" s="55">
        <v>1</v>
      </c>
      <c r="G302" s="55">
        <v>17</v>
      </c>
      <c r="H302" s="55"/>
      <c r="I302" s="10" t="s">
        <v>82</v>
      </c>
      <c r="J302" s="51"/>
      <c r="K302" s="51"/>
      <c r="L302" s="51"/>
      <c r="M302" s="33" t="s">
        <v>149</v>
      </c>
      <c r="N302" s="34">
        <v>1</v>
      </c>
      <c r="O302" s="20">
        <v>69911900.916513309</v>
      </c>
      <c r="P302" s="64">
        <f t="shared" si="8"/>
        <v>69911900.916513309</v>
      </c>
      <c r="Q302" s="54" t="s">
        <v>157</v>
      </c>
      <c r="R302" s="55" t="s">
        <v>150</v>
      </c>
      <c r="S302" s="1"/>
      <c r="T302" s="1"/>
    </row>
    <row r="303" spans="5:20" s="35" customFormat="1" ht="18">
      <c r="E303" s="55">
        <v>232</v>
      </c>
      <c r="F303" s="55">
        <v>1</v>
      </c>
      <c r="G303" s="55">
        <v>17</v>
      </c>
      <c r="H303" s="55"/>
      <c r="I303" s="10" t="s">
        <v>83</v>
      </c>
      <c r="J303" s="51"/>
      <c r="K303" s="51"/>
      <c r="L303" s="51"/>
      <c r="M303" s="33" t="s">
        <v>149</v>
      </c>
      <c r="N303" s="34">
        <v>1</v>
      </c>
      <c r="O303" s="73">
        <v>269130000</v>
      </c>
      <c r="P303" s="64">
        <f t="shared" ref="P303" si="9">+O303*N303</f>
        <v>269130000</v>
      </c>
      <c r="Q303" s="54" t="s">
        <v>157</v>
      </c>
      <c r="R303" s="55" t="s">
        <v>150</v>
      </c>
      <c r="S303" s="1"/>
      <c r="T303" s="1"/>
    </row>
    <row r="304" spans="5:20" s="35" customFormat="1" ht="18">
      <c r="E304" s="55">
        <v>232</v>
      </c>
      <c r="F304" s="55">
        <v>1</v>
      </c>
      <c r="G304" s="55">
        <v>17</v>
      </c>
      <c r="H304" s="55"/>
      <c r="I304" s="10" t="s">
        <v>170</v>
      </c>
      <c r="J304" s="51"/>
      <c r="K304" s="51"/>
      <c r="L304" s="51"/>
      <c r="M304" s="33" t="s">
        <v>149</v>
      </c>
      <c r="N304" s="34">
        <v>1</v>
      </c>
      <c r="O304" s="73">
        <v>240000000</v>
      </c>
      <c r="P304" s="64">
        <f t="shared" si="8"/>
        <v>240000000</v>
      </c>
      <c r="Q304" s="54" t="s">
        <v>157</v>
      </c>
      <c r="R304" s="55" t="s">
        <v>150</v>
      </c>
      <c r="S304" s="1"/>
      <c r="T304" s="1"/>
    </row>
    <row r="305" spans="5:20" s="30" customFormat="1" ht="11.25">
      <c r="E305" s="148" t="s">
        <v>110</v>
      </c>
      <c r="F305" s="32"/>
      <c r="G305" s="32"/>
      <c r="H305" s="32"/>
      <c r="I305" s="29"/>
      <c r="J305" s="51"/>
      <c r="K305" s="51"/>
      <c r="L305" s="51"/>
      <c r="M305" s="33"/>
      <c r="N305" s="33"/>
      <c r="O305" s="74">
        <f>+O11+O26+O38+O109+O119+O135+O291</f>
        <v>5588561108.4489479</v>
      </c>
      <c r="P305" s="74">
        <f>+P11+P26+P38+P109+P119+P135+P291</f>
        <v>5588561108.4489479</v>
      </c>
      <c r="Q305" s="54"/>
      <c r="R305" s="55"/>
      <c r="S305" s="1"/>
      <c r="T305" s="1"/>
    </row>
    <row r="306" spans="5:20">
      <c r="E306" s="102"/>
      <c r="F306" s="4"/>
      <c r="G306" s="4"/>
      <c r="H306" s="4"/>
      <c r="I306" s="4"/>
      <c r="J306" s="103"/>
      <c r="K306" s="103"/>
      <c r="L306" s="103"/>
      <c r="M306" s="4"/>
      <c r="N306" s="4"/>
      <c r="O306" s="4"/>
      <c r="P306" s="4"/>
      <c r="Q306" s="103"/>
      <c r="R306" s="103"/>
      <c r="S306" s="4"/>
      <c r="T306" s="4"/>
    </row>
    <row r="307" spans="5:20" s="30" customFormat="1" ht="12.75" hidden="1">
      <c r="E307" s="104"/>
      <c r="F307" s="104"/>
      <c r="G307" s="104"/>
      <c r="H307" s="104"/>
      <c r="I307" s="104"/>
      <c r="J307" s="105"/>
      <c r="K307" s="105"/>
      <c r="L307" s="105"/>
      <c r="M307" s="106"/>
      <c r="N307" s="106"/>
      <c r="O307" s="107"/>
      <c r="P307" s="107"/>
      <c r="Q307" s="108"/>
      <c r="R307" s="109"/>
    </row>
    <row r="308" spans="5:20" s="35" customFormat="1" ht="11.25" hidden="1">
      <c r="E308" s="110"/>
      <c r="F308" s="110"/>
      <c r="G308" s="110"/>
      <c r="H308" s="110"/>
      <c r="I308" s="111"/>
      <c r="J308" s="105"/>
      <c r="K308" s="105"/>
      <c r="L308" s="105"/>
      <c r="M308" s="112"/>
      <c r="N308" s="111"/>
      <c r="O308" s="113"/>
      <c r="P308" s="113"/>
      <c r="Q308" s="108"/>
      <c r="R308" s="109"/>
    </row>
    <row r="309" spans="5:20" s="35" customFormat="1" ht="11.25">
      <c r="E309" s="110"/>
      <c r="F309" s="110"/>
      <c r="G309" s="110"/>
      <c r="H309" s="110"/>
      <c r="I309" s="111"/>
      <c r="J309" s="105"/>
      <c r="K309" s="105"/>
      <c r="L309" s="105"/>
      <c r="M309" s="112"/>
      <c r="N309" s="111"/>
      <c r="O309" s="113"/>
      <c r="P309" s="113"/>
      <c r="Q309" s="108"/>
      <c r="R309" s="109"/>
    </row>
    <row r="310" spans="5:20">
      <c r="J310" s="53"/>
      <c r="K310" s="53"/>
      <c r="L310" s="53"/>
      <c r="Q310" s="53"/>
      <c r="R310" s="53"/>
    </row>
    <row r="311" spans="5:20">
      <c r="E311" s="179"/>
      <c r="F311" s="179"/>
      <c r="G311" s="179"/>
      <c r="H311" s="179"/>
      <c r="I311" s="179"/>
      <c r="J311" s="42"/>
      <c r="K311" s="87"/>
      <c r="L311" s="25"/>
      <c r="M311" s="25"/>
      <c r="N311" s="25"/>
      <c r="O311" s="25"/>
      <c r="P311" s="25"/>
      <c r="Q311" s="25"/>
      <c r="R311" s="179"/>
      <c r="S311" s="179"/>
      <c r="T311" s="25"/>
    </row>
    <row r="312" spans="5:20">
      <c r="I312" s="25"/>
      <c r="J312" s="25"/>
      <c r="K312" s="25"/>
      <c r="L312" s="25"/>
      <c r="R312" s="3"/>
      <c r="S312" s="3"/>
    </row>
    <row r="315" spans="5:20">
      <c r="K315" s="149"/>
      <c r="L315" s="149"/>
      <c r="M315" s="149"/>
      <c r="N315" s="149"/>
      <c r="O315" s="25"/>
    </row>
    <row r="316" spans="5:20">
      <c r="K316" s="3"/>
      <c r="L316" s="44"/>
      <c r="M316" s="44"/>
      <c r="N316" s="44"/>
      <c r="O316" s="25"/>
    </row>
    <row r="317" spans="5:20">
      <c r="L317" s="25"/>
      <c r="M317" s="25"/>
      <c r="N317" s="25"/>
      <c r="O317" s="25"/>
    </row>
  </sheetData>
  <mergeCells count="30">
    <mergeCell ref="E109:I109"/>
    <mergeCell ref="E311:I311"/>
    <mergeCell ref="R311:S311"/>
    <mergeCell ref="Q9:R9"/>
    <mergeCell ref="S9:S10"/>
    <mergeCell ref="T9:T10"/>
    <mergeCell ref="J10:L10"/>
    <mergeCell ref="E11:I11"/>
    <mergeCell ref="J9:P9"/>
    <mergeCell ref="E7:F7"/>
    <mergeCell ref="E9:E10"/>
    <mergeCell ref="F9:F10"/>
    <mergeCell ref="G9:H9"/>
    <mergeCell ref="I9:I10"/>
    <mergeCell ref="K315:N315"/>
    <mergeCell ref="E1:T1"/>
    <mergeCell ref="E3:F3"/>
    <mergeCell ref="L3:N3"/>
    <mergeCell ref="O3:Q3"/>
    <mergeCell ref="E4:F4"/>
    <mergeCell ref="H4:I4"/>
    <mergeCell ref="L4:N4"/>
    <mergeCell ref="O4:Q4"/>
    <mergeCell ref="E5:F5"/>
    <mergeCell ref="L5:N5"/>
    <mergeCell ref="O5:Q5"/>
    <mergeCell ref="E6:F6"/>
    <mergeCell ref="L6:N6"/>
    <mergeCell ref="O6:Q6"/>
    <mergeCell ref="E26:I26"/>
  </mergeCells>
  <pageMargins left="0.70866141732283472" right="0.70866141732283472" top="0.74803149606299213" bottom="0.74803149606299213" header="0.31496062992125984" footer="0.31496062992125984"/>
  <pageSetup paperSize="25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</dc:creator>
  <cp:lastModifiedBy>HP</cp:lastModifiedBy>
  <cp:lastPrinted>2018-03-08T17:14:27Z</cp:lastPrinted>
  <dcterms:created xsi:type="dcterms:W3CDTF">2017-01-31T23:44:51Z</dcterms:created>
  <dcterms:modified xsi:type="dcterms:W3CDTF">2018-03-20T12:50:30Z</dcterms:modified>
</cp:coreProperties>
</file>