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ThisWorkbook" defaultThemeVersion="124226"/>
  <bookViews>
    <workbookView xWindow="-1860" yWindow="0" windowWidth="20490" windowHeight="7755"/>
  </bookViews>
  <sheets>
    <sheet name="total de asignaciones 7º 5189" sheetId="103" r:id="rId1"/>
    <sheet name="Hoja1" sheetId="104" r:id="rId2"/>
  </sheets>
  <definedNames>
    <definedName name="_xlnm._FilterDatabase" localSheetId="0" hidden="1">'total de asignaciones 7º 5189'!$A$9:$U$67</definedName>
    <definedName name="_xlnm.Print_Area" localSheetId="0">'total de asignaciones 7º 5189'!$A$1:$U$67</definedName>
    <definedName name="_xlnm.Print_Titles" localSheetId="0">'total de asignaciones 7º 5189'!$1:$9</definedName>
  </definedNames>
  <calcPr calcId="144525"/>
</workbook>
</file>

<file path=xl/calcChain.xml><?xml version="1.0" encoding="utf-8"?>
<calcChain xmlns="http://schemas.openxmlformats.org/spreadsheetml/2006/main">
  <c r="S16" i="103" l="1"/>
  <c r="U22" i="103" l="1"/>
  <c r="S23" i="103"/>
  <c r="U27" i="103" l="1"/>
  <c r="S27" i="103"/>
  <c r="U41" i="103"/>
  <c r="U46" i="103"/>
  <c r="U48" i="103"/>
  <c r="U51" i="103"/>
  <c r="U54" i="103"/>
  <c r="U56" i="103"/>
  <c r="U59" i="103"/>
  <c r="U62" i="103"/>
  <c r="T63" i="103"/>
  <c r="T60" i="103"/>
  <c r="T57" i="103"/>
  <c r="T55" i="103"/>
  <c r="T52" i="103"/>
  <c r="T49" i="103"/>
  <c r="T47" i="103"/>
  <c r="T45" i="103"/>
  <c r="T42" i="103"/>
  <c r="T40" i="103"/>
  <c r="T39" i="103"/>
  <c r="T37" i="103"/>
  <c r="U37" i="103" s="1"/>
  <c r="T36" i="103"/>
  <c r="T35" i="103"/>
  <c r="T33" i="103"/>
  <c r="U33" i="103" s="1"/>
  <c r="T32" i="103"/>
  <c r="T31" i="103"/>
  <c r="T29" i="103"/>
  <c r="U29" i="103" s="1"/>
  <c r="T28" i="103"/>
  <c r="T26" i="103"/>
  <c r="T24" i="103"/>
  <c r="U24" i="103" s="1"/>
  <c r="T22" i="103"/>
  <c r="T21" i="103"/>
  <c r="T20" i="103"/>
  <c r="T19" i="103"/>
  <c r="U19" i="103" s="1"/>
  <c r="T17" i="103"/>
  <c r="U17" i="103" s="1"/>
  <c r="T15" i="103"/>
  <c r="U15" i="103" s="1"/>
  <c r="T14" i="103"/>
  <c r="U14" i="103" s="1"/>
  <c r="T13" i="103"/>
  <c r="U13" i="103" s="1"/>
  <c r="T11" i="103"/>
  <c r="T10" i="103"/>
  <c r="S64" i="103"/>
  <c r="S63" i="103"/>
  <c r="S62" i="103"/>
  <c r="S61" i="103"/>
  <c r="S60" i="103"/>
  <c r="S59" i="103"/>
  <c r="S58" i="103"/>
  <c r="S57" i="103"/>
  <c r="S56" i="103"/>
  <c r="S55" i="103"/>
  <c r="S54" i="103"/>
  <c r="S53" i="103"/>
  <c r="S52" i="103"/>
  <c r="S51" i="103"/>
  <c r="S50" i="103"/>
  <c r="S49" i="103"/>
  <c r="S48" i="103"/>
  <c r="S47" i="103"/>
  <c r="S46" i="103"/>
  <c r="S45" i="103"/>
  <c r="S44" i="103"/>
  <c r="S43" i="103"/>
  <c r="S42" i="103"/>
  <c r="S41" i="103"/>
  <c r="S40" i="103"/>
  <c r="S39" i="103"/>
  <c r="S38" i="103"/>
  <c r="S37" i="103"/>
  <c r="S36" i="103"/>
  <c r="S35" i="103"/>
  <c r="S34" i="103"/>
  <c r="S33" i="103"/>
  <c r="S32" i="103"/>
  <c r="S31" i="103"/>
  <c r="S30" i="103"/>
  <c r="S29" i="103"/>
  <c r="S28" i="103"/>
  <c r="S26" i="103"/>
  <c r="S25" i="103"/>
  <c r="S24" i="103"/>
  <c r="S22" i="103"/>
  <c r="S21" i="103"/>
  <c r="S20" i="103"/>
  <c r="S19" i="103"/>
  <c r="S18" i="103"/>
  <c r="S17" i="103"/>
  <c r="S15" i="103"/>
  <c r="S14" i="103"/>
  <c r="S13" i="103"/>
  <c r="S12" i="103"/>
  <c r="S67" i="103" s="1"/>
  <c r="S11" i="103"/>
  <c r="S10" i="103"/>
  <c r="U18" i="103"/>
  <c r="I65" i="103"/>
  <c r="U10" i="103" l="1"/>
  <c r="U65" i="103" s="1"/>
  <c r="M24" i="104"/>
  <c r="H65" i="103" l="1"/>
  <c r="G65" i="103" l="1"/>
  <c r="J65" i="103" l="1"/>
  <c r="R65" i="103" l="1"/>
  <c r="Q65" i="103"/>
  <c r="P65" i="103"/>
  <c r="O65" i="103"/>
  <c r="N65" i="103"/>
  <c r="M65" i="103"/>
  <c r="L65" i="103"/>
  <c r="K65" i="103"/>
  <c r="U32" i="103" l="1"/>
  <c r="U44" i="103" l="1"/>
  <c r="U40" i="103" l="1"/>
  <c r="U39" i="103"/>
  <c r="U36" i="103"/>
  <c r="U35" i="103"/>
  <c r="U31" i="103"/>
  <c r="U28" i="103"/>
  <c r="U21" i="103"/>
  <c r="U20" i="103" l="1"/>
  <c r="U26" i="103"/>
  <c r="S65" i="103"/>
  <c r="T65" i="103"/>
</calcChain>
</file>

<file path=xl/sharedStrings.xml><?xml version="1.0" encoding="utf-8"?>
<sst xmlns="http://schemas.openxmlformats.org/spreadsheetml/2006/main" count="228" uniqueCount="107">
  <si>
    <t>SUGERENCIA DE PLANILLA PARA DAR CUMPLIMIENTO AL ARTÍCULO 7 DE LA LEY 5189/2014</t>
  </si>
  <si>
    <t xml:space="preserve">PLANILLA GENERAL DE PAGOS </t>
  </si>
  <si>
    <t>ORDEN N°</t>
  </si>
  <si>
    <t>LÍNEA</t>
  </si>
  <si>
    <t>C.I.C. N°</t>
  </si>
  <si>
    <t>NOMBRES Y APELLIDOS</t>
  </si>
  <si>
    <t>CONCEPTO</t>
  </si>
  <si>
    <t>DENOMINACIÓN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</si>
  <si>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</si>
  <si>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</si>
  <si>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</si>
  <si>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</si>
  <si>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</si>
  <si>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</si>
  <si>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</si>
  <si>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</si>
  <si>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SETIEMBRE</t>
  </si>
  <si>
    <t>OCTUBRE</t>
  </si>
  <si>
    <t>NOVIEMBRE</t>
  </si>
  <si>
    <t>DICIEMBRE</t>
  </si>
  <si>
    <t xml:space="preserve">MONTO A DICIEMBRE </t>
  </si>
  <si>
    <t>MONTO TOTAL</t>
  </si>
  <si>
    <t>Sueldos</t>
  </si>
  <si>
    <t>Gasto de Representación</t>
  </si>
  <si>
    <t xml:space="preserve">Jornales </t>
  </si>
  <si>
    <t>TOTALES G.</t>
  </si>
  <si>
    <t>Rodolfo Rafael Chase</t>
  </si>
  <si>
    <t>Daisy Paola Rolon Von Tumpling</t>
  </si>
  <si>
    <t>Guzman Manuel Ramirez G.</t>
  </si>
  <si>
    <t>Gabriela Ferreira Diaz</t>
  </si>
  <si>
    <t>Fidelina Insfran Ramirez</t>
  </si>
  <si>
    <t>Abel Aurelio Britez Ramirez</t>
  </si>
  <si>
    <t>Blanca Eleuteria Fleitas</t>
  </si>
  <si>
    <t>Ana de Jesus Rojas Ricardo</t>
  </si>
  <si>
    <t>Aurora Benitez Palacios</t>
  </si>
  <si>
    <t>Perla Liliana Britez R.</t>
  </si>
  <si>
    <t>Victoria Vda. De Chavez</t>
  </si>
  <si>
    <t>Bergson Bartolome Saucedo Amarilla</t>
  </si>
  <si>
    <t>Rosalina Acosta</t>
  </si>
  <si>
    <t>Isidra Vergara</t>
  </si>
  <si>
    <t>Vicente Olmedo</t>
  </si>
  <si>
    <t>Diana Rodas</t>
  </si>
  <si>
    <t>Dietas</t>
  </si>
  <si>
    <t>Rosa Isabel Bogado de Vazquez</t>
  </si>
  <si>
    <t>Alberto Lopez Recalde</t>
  </si>
  <si>
    <t>Mauro Leandro Flores Tavares</t>
  </si>
  <si>
    <t>Bonifacia Bael</t>
  </si>
  <si>
    <t>Ramon Roberto Sanchez</t>
  </si>
  <si>
    <t>Demetrio Gonzalez Rodas</t>
  </si>
  <si>
    <t>Maximo Ramon Galeano Denis</t>
  </si>
  <si>
    <t>Silverio Ranoni Lopez</t>
  </si>
  <si>
    <t>ENTIDAD : MUNICIPAIDAD DE PTO. ANTEQUERA</t>
  </si>
  <si>
    <t>Lina Macarena Duarte</t>
  </si>
  <si>
    <t>Lourdes Rocio Eisenhut</t>
  </si>
  <si>
    <t>CORRESPONDIENTE AL EJERCICIO FISCAL 2017</t>
  </si>
  <si>
    <t>Rocio Mabel Ramirez</t>
  </si>
  <si>
    <t>Nº DE ORDEN</t>
  </si>
  <si>
    <t>NOMBRE Y APELLIDO DEL BENEFICIARIO</t>
  </si>
  <si>
    <t>FUNCIONARIO SI/NO</t>
  </si>
  <si>
    <t>Nº DE CEDULA DEL BENEFICIARIO</t>
  </si>
  <si>
    <t>CARGO O FUNCION QUE DESEMPEÑA</t>
  </si>
  <si>
    <t>RESOLUCION DE VIATICO Nº</t>
  </si>
  <si>
    <t>DESTINO DE LA COMISION DE SERVICIO</t>
  </si>
  <si>
    <t>PERIODO DE LA COMISION DE SERVICIO</t>
  </si>
  <si>
    <t>MOTIVO DE LA COMISION DE SERVICIO</t>
  </si>
  <si>
    <t>MONTO DEL VIATICO ASIGNADO (G.)</t>
  </si>
  <si>
    <t>DESDE</t>
  </si>
  <si>
    <t>HASTA</t>
  </si>
  <si>
    <t>ABEL AURELIO BRITEZ</t>
  </si>
  <si>
    <t>SI</t>
  </si>
  <si>
    <t>INTENDENTE</t>
  </si>
  <si>
    <t>ASUNCION</t>
  </si>
  <si>
    <t>14/2017</t>
  </si>
  <si>
    <t>GESTION MUNICIPAL</t>
  </si>
  <si>
    <t>DEMETRIO GONZALEZ</t>
  </si>
  <si>
    <t>CONSEJAL MUNICIPAL</t>
  </si>
  <si>
    <t>RAMON GALEANO</t>
  </si>
  <si>
    <t>SILVERIO RANONI</t>
  </si>
  <si>
    <t>LUZ AURORA BENITEZ PALACIOS</t>
  </si>
  <si>
    <t>FUNCIONARIA</t>
  </si>
  <si>
    <t>BARTOLOME SAUCEDO</t>
  </si>
  <si>
    <t>FUNCIONARIO</t>
  </si>
  <si>
    <t>SANTA ROSA DEL AGUARAY</t>
  </si>
  <si>
    <t>LOURDES ROCIO EISENHUT</t>
  </si>
  <si>
    <t>FUNCINARIA</t>
  </si>
  <si>
    <t>BONIFASIA BAEL</t>
  </si>
  <si>
    <t>3896522</t>
  </si>
  <si>
    <t>GUZMAN RAMIREZ</t>
  </si>
  <si>
    <t>FUNCINARIO</t>
  </si>
  <si>
    <t>TOTAL VIATICO DEL MES (ENERO/2017 ): DOS MILLONES NOVECIENTOS MIL GUARANIES.-</t>
  </si>
  <si>
    <t xml:space="preserve">ANA  DEJESUS ROJAS </t>
  </si>
  <si>
    <t>RODOLFO RAFAEL CHASSE</t>
  </si>
  <si>
    <t>MAURO LEANDRO FLORES TAVARE</t>
  </si>
  <si>
    <t>ROCIO MABEL RAMIREZ</t>
  </si>
  <si>
    <t>5980723</t>
  </si>
  <si>
    <t>MUNICIPAL</t>
  </si>
  <si>
    <t>AURORA BENITREZ</t>
  </si>
  <si>
    <t>SECRETARIO</t>
  </si>
  <si>
    <t>DEISY ROLON</t>
  </si>
  <si>
    <t>FIDELINA INSFRAN</t>
  </si>
  <si>
    <t>AURORA BENITEZ</t>
  </si>
  <si>
    <t>BERSON BARTOLOME SAUCEDO</t>
  </si>
  <si>
    <t>Javier Adolfo Britez</t>
  </si>
  <si>
    <t>AGUINALDO 2017</t>
  </si>
  <si>
    <t>Viatico</t>
  </si>
  <si>
    <t>Viaticos</t>
  </si>
  <si>
    <t>Jorge Eduardo Chase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</si>
</sst>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_-;\-* #,##0_-;_-* &quot;-&quot;_-;_-@_-"/>
    <numFmt numFmtId="165" formatCode="_-* #,##0.00_-;\-* #,##0.00_-;_-* &quot;-&quot;??_-;_-@_-"/>
    <numFmt numFmtId="166" formatCode="#,##0;[Red]#,##0"/>
    <numFmt numFmtId="167" formatCode="_-[$€]* #,##0.00_-;\-[$€]* #,##0.00_-;_-[$€]* &quot;-&quot;??_-;_-@_-"/>
    <numFmt numFmtId="168" formatCode="_-* #,##0.00\ _€_-;\-* #,##0.00\ _€_-;_-* &quot;-&quot;??\ _€_-;_-@_-"/>
  </numFmts>
  <fonts count="23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b/>
      <sz val="18"/>
      <name val="Arial"/>
      <family val="2"/>
    </font>
    <font>
      <sz val="11"/>
      <name val="Century Gothic"/>
      <family val="2"/>
    </font>
    <font>
      <b/>
      <sz val="11"/>
      <name val="Century Gothic"/>
      <family val="2"/>
    </font>
    <font>
      <b/>
      <sz val="16"/>
      <color theme="5" tint="0.39997558519241921"/>
      <name val="Arial"/>
      <family val="2"/>
    </font>
    <font>
      <sz val="14"/>
      <name val="Arial"/>
      <family val="2"/>
    </font>
    <font>
      <sz val="14"/>
      <name val="Century Gothic"/>
      <family val="2"/>
    </font>
    <font>
      <b/>
      <sz val="24"/>
      <name val="Arial"/>
      <family val="2"/>
    </font>
    <font>
      <sz val="8"/>
      <color theme="1"/>
      <name val="Arial"/>
      <family val="2"/>
    </font>
    <font>
      <sz val="10"/>
      <name val="Arial"/>
    </font>
    <font>
      <sz val="9"/>
      <name val="Arial"/>
      <family val="2"/>
    </font>
    <font>
      <b/>
      <sz val="9"/>
      <name val="Arial"/>
      <family val="2"/>
    </font>
    <font>
      <b/>
      <sz val="8"/>
      <color indexed="8"/>
      <name val="Cambria"/>
      <family val="1"/>
    </font>
    <font>
      <sz val="8"/>
      <color indexed="8"/>
      <name val="Cambria"/>
      <family val="1"/>
    </font>
    <font>
      <b/>
      <sz val="10"/>
      <color indexed="8"/>
      <name val="Cambria"/>
      <family val="1"/>
    </font>
    <font>
      <b/>
      <sz val="8"/>
      <name val="Cambria"/>
      <family val="1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21"/>
      </patternFill>
    </fill>
    <fill>
      <patternFill patternType="solid">
        <fgColor theme="0" tint="-0.14999847407452621"/>
        <bgColor indexed="21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6">
    <xf numFmtId="0" fontId="0" fillId="0" borderId="0"/>
    <xf numFmtId="167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9" fontId="16" fillId="0" borderId="0" applyFont="0" applyFill="0" applyBorder="0" applyAlignment="0" applyProtection="0"/>
    <xf numFmtId="168" fontId="1" fillId="0" borderId="0" applyFont="0" applyFill="0" applyBorder="0" applyAlignment="0" applyProtection="0"/>
  </cellStyleXfs>
  <cellXfs count="145">
    <xf numFmtId="0" fontId="0" fillId="0" borderId="0" xfId="0"/>
    <xf numFmtId="0" fontId="5" fillId="0" borderId="0" xfId="0" applyFont="1"/>
    <xf numFmtId="0" fontId="0" fillId="2" borderId="0" xfId="0" applyFill="1"/>
    <xf numFmtId="0" fontId="0" fillId="2" borderId="0" xfId="0" applyFill="1" applyAlignment="1">
      <alignment horizontal="right"/>
    </xf>
    <xf numFmtId="0" fontId="4" fillId="0" borderId="0" xfId="0" applyFont="1"/>
    <xf numFmtId="166" fontId="9" fillId="0" borderId="0" xfId="0" applyNumberFormat="1" applyFont="1" applyBorder="1" applyAlignment="1">
      <alignment horizontal="center"/>
    </xf>
    <xf numFmtId="3" fontId="9" fillId="0" borderId="0" xfId="0" applyNumberFormat="1" applyFont="1" applyBorder="1" applyAlignment="1">
      <alignment horizontal="right"/>
    </xf>
    <xf numFmtId="0" fontId="9" fillId="0" borderId="0" xfId="0" applyFont="1" applyBorder="1" applyAlignment="1"/>
    <xf numFmtId="3" fontId="6" fillId="2" borderId="0" xfId="3" applyNumberFormat="1" applyFont="1" applyFill="1" applyBorder="1" applyAlignment="1">
      <alignment horizontal="right"/>
    </xf>
    <xf numFmtId="3" fontId="6" fillId="2" borderId="0" xfId="3" applyNumberFormat="1" applyFont="1" applyFill="1" applyBorder="1" applyAlignment="1"/>
    <xf numFmtId="3" fontId="6" fillId="0" borderId="0" xfId="3" applyNumberFormat="1" applyFont="1" applyFill="1" applyBorder="1" applyAlignment="1"/>
    <xf numFmtId="3" fontId="6" fillId="0" borderId="0" xfId="3" applyNumberFormat="1" applyFont="1" applyBorder="1" applyAlignment="1"/>
    <xf numFmtId="0" fontId="7" fillId="0" borderId="0" xfId="0" applyFont="1" applyBorder="1" applyAlignment="1"/>
    <xf numFmtId="3" fontId="3" fillId="2" borderId="0" xfId="3" applyNumberFormat="1" applyFont="1" applyFill="1" applyBorder="1" applyAlignment="1">
      <alignment horizontal="right"/>
    </xf>
    <xf numFmtId="3" fontId="3" fillId="2" borderId="0" xfId="3" applyNumberFormat="1" applyFont="1" applyFill="1" applyBorder="1" applyAlignment="1"/>
    <xf numFmtId="3" fontId="4" fillId="0" borderId="0" xfId="0" applyNumberFormat="1" applyFont="1" applyBorder="1" applyAlignment="1">
      <alignment horizontal="right"/>
    </xf>
    <xf numFmtId="0" fontId="4" fillId="0" borderId="0" xfId="0" applyFont="1" applyFill="1"/>
    <xf numFmtId="0" fontId="6" fillId="4" borderId="4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3" fontId="4" fillId="0" borderId="0" xfId="0" applyNumberFormat="1" applyFont="1"/>
    <xf numFmtId="166" fontId="4" fillId="0" borderId="0" xfId="0" applyNumberFormat="1" applyFont="1"/>
    <xf numFmtId="166" fontId="4" fillId="0" borderId="0" xfId="0" applyNumberFormat="1" applyFont="1" applyFill="1"/>
    <xf numFmtId="3" fontId="6" fillId="4" borderId="3" xfId="3" applyNumberFormat="1" applyFont="1" applyFill="1" applyBorder="1" applyAlignment="1">
      <alignment horizontal="right"/>
    </xf>
    <xf numFmtId="0" fontId="6" fillId="4" borderId="4" xfId="0" applyFont="1" applyFill="1" applyBorder="1" applyAlignment="1">
      <alignment horizontal="center" vertical="center"/>
    </xf>
    <xf numFmtId="166" fontId="10" fillId="4" borderId="2" xfId="0" applyNumberFormat="1" applyFont="1" applyFill="1" applyBorder="1" applyAlignment="1">
      <alignment horizontal="center"/>
    </xf>
    <xf numFmtId="0" fontId="12" fillId="0" borderId="0" xfId="0" applyFont="1"/>
    <xf numFmtId="0" fontId="13" fillId="0" borderId="0" xfId="0" applyFont="1" applyBorder="1" applyAlignment="1"/>
    <xf numFmtId="3" fontId="0" fillId="2" borderId="0" xfId="0" applyNumberFormat="1" applyFill="1"/>
    <xf numFmtId="1" fontId="4" fillId="0" borderId="0" xfId="0" applyNumberFormat="1" applyFont="1"/>
    <xf numFmtId="1" fontId="0" fillId="0" borderId="0" xfId="0" applyNumberFormat="1" applyAlignment="1">
      <alignment horizontal="center" vertical="center"/>
    </xf>
    <xf numFmtId="0" fontId="11" fillId="0" borderId="0" xfId="0" applyFont="1" applyBorder="1" applyAlignment="1">
      <alignment horizontal="left"/>
    </xf>
    <xf numFmtId="0" fontId="0" fillId="0" borderId="0" xfId="0" applyBorder="1" applyAlignment="1">
      <alignment horizontal="left"/>
    </xf>
    <xf numFmtId="166" fontId="10" fillId="4" borderId="6" xfId="0" applyNumberFormat="1" applyFont="1" applyFill="1" applyBorder="1" applyAlignment="1">
      <alignment horizontal="center"/>
    </xf>
    <xf numFmtId="166" fontId="10" fillId="4" borderId="7" xfId="0" applyNumberFormat="1" applyFont="1" applyFill="1" applyBorder="1" applyAlignment="1">
      <alignment horizontal="center"/>
    </xf>
    <xf numFmtId="166" fontId="10" fillId="4" borderId="2" xfId="0" applyNumberFormat="1" applyFont="1" applyFill="1" applyBorder="1" applyAlignment="1">
      <alignment horizontal="center"/>
    </xf>
    <xf numFmtId="0" fontId="14" fillId="0" borderId="0" xfId="0" applyFont="1" applyBorder="1" applyAlignment="1">
      <alignment horizontal="left"/>
    </xf>
    <xf numFmtId="0" fontId="8" fillId="0" borderId="0" xfId="0" applyFont="1" applyAlignment="1">
      <alignment horizontal="center"/>
    </xf>
    <xf numFmtId="0" fontId="8" fillId="3" borderId="7" xfId="0" applyFont="1" applyFill="1" applyBorder="1" applyAlignment="1">
      <alignment horizontal="center"/>
    </xf>
    <xf numFmtId="1" fontId="17" fillId="0" borderId="1" xfId="0" applyNumberFormat="1" applyFont="1" applyBorder="1" applyAlignment="1">
      <alignment horizontal="right"/>
    </xf>
    <xf numFmtId="0" fontId="17" fillId="0" borderId="1" xfId="0" applyNumberFormat="1" applyFont="1" applyBorder="1" applyAlignment="1">
      <alignment horizontal="center"/>
    </xf>
    <xf numFmtId="0" fontId="17" fillId="3" borderId="1" xfId="2" applyNumberFormat="1" applyFont="1" applyFill="1" applyBorder="1" applyAlignment="1">
      <alignment horizontal="right"/>
    </xf>
    <xf numFmtId="166" fontId="18" fillId="0" borderId="1" xfId="0" applyNumberFormat="1" applyFont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left" vertical="center" wrapText="1"/>
    </xf>
    <xf numFmtId="0" fontId="17" fillId="3" borderId="1" xfId="0" applyFont="1" applyFill="1" applyBorder="1" applyAlignment="1">
      <alignment horizontal="center"/>
    </xf>
    <xf numFmtId="0" fontId="17" fillId="3" borderId="1" xfId="0" applyFont="1" applyFill="1" applyBorder="1" applyAlignment="1">
      <alignment horizontal="left"/>
    </xf>
    <xf numFmtId="0" fontId="17" fillId="0" borderId="1" xfId="2" applyNumberFormat="1" applyFont="1" applyBorder="1" applyAlignment="1"/>
    <xf numFmtId="0" fontId="18" fillId="5" borderId="1" xfId="3" applyNumberFormat="1" applyFont="1" applyFill="1" applyBorder="1" applyAlignment="1">
      <alignment horizontal="center" vertical="center" wrapText="1"/>
    </xf>
    <xf numFmtId="166" fontId="18" fillId="0" borderId="1" xfId="0" applyNumberFormat="1" applyFont="1" applyBorder="1" applyAlignment="1">
      <alignment horizontal="center" vertical="center" wrapText="1"/>
    </xf>
    <xf numFmtId="166" fontId="18" fillId="0" borderId="1" xfId="3" applyNumberFormat="1" applyFont="1" applyBorder="1" applyAlignment="1">
      <alignment horizontal="center" vertical="center" wrapText="1"/>
    </xf>
    <xf numFmtId="0" fontId="18" fillId="0" borderId="1" xfId="3" applyNumberFormat="1" applyFont="1" applyBorder="1" applyAlignment="1">
      <alignment horizontal="center" vertical="center" wrapText="1"/>
    </xf>
    <xf numFmtId="166" fontId="18" fillId="0" borderId="1" xfId="3" applyNumberFormat="1" applyFont="1" applyBorder="1" applyAlignment="1">
      <alignment horizontal="left" vertical="center" wrapText="1"/>
    </xf>
    <xf numFmtId="1" fontId="17" fillId="0" borderId="1" xfId="2" applyNumberFormat="1" applyFont="1" applyBorder="1" applyAlignment="1"/>
    <xf numFmtId="0" fontId="18" fillId="5" borderId="1" xfId="3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/>
    </xf>
    <xf numFmtId="166" fontId="18" fillId="0" borderId="1" xfId="3" applyNumberFormat="1" applyFont="1" applyBorder="1" applyAlignment="1">
      <alignment horizontal="center" vertical="center"/>
    </xf>
    <xf numFmtId="0" fontId="18" fillId="0" borderId="1" xfId="2" applyNumberFormat="1" applyFont="1" applyBorder="1" applyAlignment="1">
      <alignment horizontal="center" vertical="center" wrapText="1"/>
    </xf>
    <xf numFmtId="1" fontId="18" fillId="5" borderId="1" xfId="3" applyNumberFormat="1" applyFont="1" applyFill="1" applyBorder="1" applyAlignment="1">
      <alignment horizontal="center" vertical="center" wrapText="1"/>
    </xf>
    <xf numFmtId="0" fontId="18" fillId="0" borderId="1" xfId="0" applyNumberFormat="1" applyFont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center" vertical="center" wrapText="1"/>
    </xf>
    <xf numFmtId="0" fontId="18" fillId="3" borderId="1" xfId="0" applyNumberFormat="1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left" vertical="center" wrapText="1"/>
    </xf>
    <xf numFmtId="0" fontId="18" fillId="0" borderId="1" xfId="3" applyNumberFormat="1" applyFont="1" applyBorder="1" applyAlignment="1">
      <alignment horizontal="center" vertical="center" wrapText="1"/>
    </xf>
    <xf numFmtId="0" fontId="17" fillId="0" borderId="1" xfId="2" applyNumberFormat="1" applyFont="1" applyBorder="1" applyAlignment="1">
      <alignment horizontal="right"/>
    </xf>
    <xf numFmtId="0" fontId="18" fillId="0" borderId="1" xfId="2" applyNumberFormat="1" applyFont="1" applyBorder="1" applyAlignment="1">
      <alignment horizontal="center" vertical="center" wrapText="1"/>
    </xf>
    <xf numFmtId="3" fontId="19" fillId="6" borderId="8" xfId="0" applyNumberFormat="1" applyFont="1" applyFill="1" applyBorder="1" applyAlignment="1">
      <alignment horizontal="center" vertical="center" wrapText="1"/>
    </xf>
    <xf numFmtId="0" fontId="19" fillId="6" borderId="9" xfId="0" applyFont="1" applyFill="1" applyBorder="1" applyAlignment="1">
      <alignment horizontal="center" vertical="center" wrapText="1"/>
    </xf>
    <xf numFmtId="0" fontId="19" fillId="6" borderId="8" xfId="0" applyFont="1" applyFill="1" applyBorder="1" applyAlignment="1">
      <alignment horizontal="center" vertical="center" wrapText="1"/>
    </xf>
    <xf numFmtId="0" fontId="19" fillId="6" borderId="10" xfId="0" applyFont="1" applyFill="1" applyBorder="1" applyAlignment="1">
      <alignment horizontal="center" vertical="center" wrapText="1"/>
    </xf>
    <xf numFmtId="0" fontId="19" fillId="6" borderId="8" xfId="0" applyFont="1" applyFill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/>
    </xf>
    <xf numFmtId="0" fontId="20" fillId="0" borderId="8" xfId="0" applyFont="1" applyBorder="1" applyAlignment="1">
      <alignment vertical="center" wrapText="1"/>
    </xf>
    <xf numFmtId="0" fontId="20" fillId="0" borderId="8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20" fillId="0" borderId="8" xfId="0" applyFont="1" applyBorder="1" applyAlignment="1">
      <alignment horizontal="center" vertical="center" wrapText="1"/>
    </xf>
    <xf numFmtId="14" fontId="20" fillId="0" borderId="8" xfId="0" applyNumberFormat="1" applyFont="1" applyBorder="1" applyAlignment="1">
      <alignment horizontal="center" vertical="center"/>
    </xf>
    <xf numFmtId="3" fontId="20" fillId="0" borderId="8" xfId="0" applyNumberFormat="1" applyFont="1" applyBorder="1" applyAlignment="1">
      <alignment vertical="center"/>
    </xf>
    <xf numFmtId="0" fontId="20" fillId="0" borderId="1" xfId="0" applyFont="1" applyBorder="1" applyAlignment="1">
      <alignment horizontal="center" vertical="center"/>
    </xf>
    <xf numFmtId="0" fontId="20" fillId="0" borderId="11" xfId="0" applyFont="1" applyBorder="1" applyAlignment="1">
      <alignment vertical="center" wrapText="1"/>
    </xf>
    <xf numFmtId="0" fontId="15" fillId="0" borderId="3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5" fillId="0" borderId="1" xfId="2" applyNumberFormat="1" applyFont="1" applyBorder="1" applyAlignment="1">
      <alignment horizontal="center"/>
    </xf>
    <xf numFmtId="49" fontId="15" fillId="0" borderId="1" xfId="5" applyNumberFormat="1" applyFont="1" applyBorder="1" applyAlignment="1">
      <alignment horizontal="center" vertical="center"/>
    </xf>
    <xf numFmtId="14" fontId="20" fillId="0" borderId="8" xfId="0" applyNumberFormat="1" applyFont="1" applyBorder="1" applyAlignment="1">
      <alignment vertical="center"/>
    </xf>
    <xf numFmtId="0" fontId="20" fillId="0" borderId="8" xfId="0" applyFont="1" applyBorder="1" applyAlignment="1">
      <alignment horizontal="center"/>
    </xf>
    <xf numFmtId="3" fontId="20" fillId="0" borderId="8" xfId="0" applyNumberFormat="1" applyFont="1" applyBorder="1"/>
    <xf numFmtId="14" fontId="20" fillId="0" borderId="8" xfId="0" applyNumberFormat="1" applyFont="1" applyBorder="1"/>
    <xf numFmtId="0" fontId="21" fillId="7" borderId="8" xfId="0" applyFont="1" applyFill="1" applyBorder="1" applyAlignment="1">
      <alignment horizontal="left" vertical="center" wrapText="1"/>
    </xf>
    <xf numFmtId="3" fontId="22" fillId="7" borderId="8" xfId="0" applyNumberFormat="1" applyFont="1" applyFill="1" applyBorder="1"/>
    <xf numFmtId="0" fontId="20" fillId="0" borderId="12" xfId="0" applyFont="1" applyBorder="1" applyAlignment="1">
      <alignment vertical="center" wrapText="1"/>
    </xf>
    <xf numFmtId="0" fontId="17" fillId="0" borderId="3" xfId="0" applyNumberFormat="1" applyFont="1" applyBorder="1" applyAlignment="1">
      <alignment horizontal="center"/>
    </xf>
    <xf numFmtId="49" fontId="15" fillId="0" borderId="3" xfId="5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right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18" fillId="0" borderId="1" xfId="0" applyFont="1" applyBorder="1" applyAlignment="1">
      <alignment horizontal="left"/>
    </xf>
    <xf numFmtId="0" fontId="18" fillId="0" borderId="1" xfId="0" applyNumberFormat="1" applyFont="1" applyBorder="1" applyAlignment="1">
      <alignment horizontal="center"/>
    </xf>
    <xf numFmtId="1" fontId="18" fillId="5" borderId="1" xfId="4" applyNumberFormat="1" applyFont="1" applyFill="1" applyBorder="1" applyAlignment="1">
      <alignment horizontal="center" vertical="center" wrapText="1"/>
    </xf>
    <xf numFmtId="3" fontId="6" fillId="4" borderId="3" xfId="3" applyNumberFormat="1" applyFont="1" applyFill="1" applyBorder="1" applyAlignment="1">
      <alignment horizontal="center"/>
    </xf>
    <xf numFmtId="1" fontId="18" fillId="5" borderId="1" xfId="3" applyNumberFormat="1" applyFont="1" applyFill="1" applyBorder="1" applyAlignment="1">
      <alignment horizontal="center" vertical="center" wrapText="1"/>
    </xf>
    <xf numFmtId="1" fontId="17" fillId="0" borderId="3" xfId="0" applyNumberFormat="1" applyFont="1" applyBorder="1" applyAlignment="1">
      <alignment horizontal="right"/>
    </xf>
    <xf numFmtId="0" fontId="17" fillId="0" borderId="3" xfId="2" applyNumberFormat="1" applyFont="1" applyBorder="1" applyAlignment="1">
      <alignment horizontal="right"/>
    </xf>
    <xf numFmtId="0" fontId="18" fillId="5" borderId="3" xfId="3" applyNumberFormat="1" applyFont="1" applyFill="1" applyBorder="1" applyAlignment="1">
      <alignment horizontal="center" vertical="center" wrapText="1"/>
    </xf>
    <xf numFmtId="0" fontId="18" fillId="3" borderId="4" xfId="0" applyFont="1" applyFill="1" applyBorder="1" applyAlignment="1">
      <alignment horizontal="center" vertical="center" wrapText="1"/>
    </xf>
    <xf numFmtId="0" fontId="18" fillId="3" borderId="3" xfId="0" applyFont="1" applyFill="1" applyBorder="1" applyAlignment="1">
      <alignment horizontal="center" vertical="center" wrapText="1"/>
    </xf>
    <xf numFmtId="0" fontId="18" fillId="0" borderId="4" xfId="0" applyNumberFormat="1" applyFont="1" applyBorder="1" applyAlignment="1">
      <alignment horizontal="center" vertical="center" wrapText="1"/>
    </xf>
    <xf numFmtId="0" fontId="18" fillId="0" borderId="3" xfId="0" applyNumberFormat="1" applyFont="1" applyBorder="1" applyAlignment="1">
      <alignment horizontal="center" vertical="center" wrapText="1"/>
    </xf>
    <xf numFmtId="166" fontId="18" fillId="0" borderId="4" xfId="0" applyNumberFormat="1" applyFont="1" applyBorder="1" applyAlignment="1">
      <alignment horizontal="center" vertical="center" wrapText="1"/>
    </xf>
    <xf numFmtId="166" fontId="18" fillId="0" borderId="3" xfId="0" applyNumberFormat="1" applyFont="1" applyBorder="1" applyAlignment="1">
      <alignment horizontal="center" vertical="center" wrapText="1"/>
    </xf>
    <xf numFmtId="0" fontId="18" fillId="3" borderId="4" xfId="0" applyFont="1" applyFill="1" applyBorder="1" applyAlignment="1">
      <alignment horizontal="left" vertical="center" wrapText="1"/>
    </xf>
    <xf numFmtId="0" fontId="18" fillId="3" borderId="3" xfId="0" applyFont="1" applyFill="1" applyBorder="1" applyAlignment="1">
      <alignment horizontal="left" vertical="center" wrapText="1"/>
    </xf>
    <xf numFmtId="0" fontId="18" fillId="0" borderId="4" xfId="2" applyNumberFormat="1" applyFont="1" applyBorder="1" applyAlignment="1">
      <alignment horizontal="center" vertical="center" wrapText="1"/>
    </xf>
    <xf numFmtId="0" fontId="18" fillId="0" borderId="3" xfId="2" applyNumberFormat="1" applyFont="1" applyBorder="1" applyAlignment="1">
      <alignment horizontal="center" vertical="center" wrapText="1"/>
    </xf>
    <xf numFmtId="0" fontId="18" fillId="0" borderId="5" xfId="2" applyNumberFormat="1" applyFont="1" applyBorder="1" applyAlignment="1">
      <alignment horizontal="center" vertical="center" wrapText="1"/>
    </xf>
    <xf numFmtId="166" fontId="18" fillId="0" borderId="5" xfId="0" applyNumberFormat="1" applyFont="1" applyBorder="1" applyAlignment="1">
      <alignment horizontal="center" vertical="center" wrapText="1"/>
    </xf>
    <xf numFmtId="0" fontId="18" fillId="3" borderId="5" xfId="0" applyFont="1" applyFill="1" applyBorder="1" applyAlignment="1">
      <alignment horizontal="left" vertical="center" wrapText="1"/>
    </xf>
    <xf numFmtId="0" fontId="4" fillId="4" borderId="4" xfId="0" applyFont="1" applyFill="1" applyBorder="1" applyAlignment="1">
      <alignment horizontal="center" vertical="center"/>
    </xf>
    <xf numFmtId="3" fontId="4" fillId="4" borderId="3" xfId="3" applyNumberFormat="1" applyFont="1" applyFill="1" applyBorder="1" applyAlignment="1">
      <alignment horizontal="right"/>
    </xf>
    <xf numFmtId="0" fontId="18" fillId="0" borderId="4" xfId="3" applyNumberFormat="1" applyFont="1" applyBorder="1" applyAlignment="1">
      <alignment horizontal="center" vertical="center" wrapText="1"/>
    </xf>
    <xf numFmtId="0" fontId="18" fillId="0" borderId="3" xfId="3" applyNumberFormat="1" applyFont="1" applyBorder="1" applyAlignment="1">
      <alignment horizontal="center" vertical="center" wrapText="1"/>
    </xf>
    <xf numFmtId="0" fontId="18" fillId="0" borderId="5" xfId="3" applyNumberFormat="1" applyFont="1" applyBorder="1" applyAlignment="1">
      <alignment horizontal="center" vertical="center" wrapText="1"/>
    </xf>
    <xf numFmtId="166" fontId="18" fillId="0" borderId="4" xfId="3" applyNumberFormat="1" applyFont="1" applyBorder="1" applyAlignment="1">
      <alignment horizontal="center" vertical="center"/>
    </xf>
    <xf numFmtId="166" fontId="18" fillId="0" borderId="3" xfId="3" applyNumberFormat="1" applyFont="1" applyBorder="1" applyAlignment="1">
      <alignment horizontal="center" vertical="center"/>
    </xf>
    <xf numFmtId="1" fontId="17" fillId="3" borderId="1" xfId="2" applyNumberFormat="1" applyFont="1" applyFill="1" applyBorder="1" applyAlignment="1">
      <alignment horizontal="right"/>
    </xf>
    <xf numFmtId="0" fontId="18" fillId="0" borderId="5" xfId="0" applyNumberFormat="1" applyFont="1" applyBorder="1" applyAlignment="1">
      <alignment horizontal="center" vertical="center" wrapText="1"/>
    </xf>
    <xf numFmtId="166" fontId="18" fillId="0" borderId="4" xfId="0" applyNumberFormat="1" applyFont="1" applyBorder="1" applyAlignment="1">
      <alignment horizontal="center" vertical="center"/>
    </xf>
    <xf numFmtId="166" fontId="18" fillId="0" borderId="3" xfId="0" applyNumberFormat="1" applyFont="1" applyBorder="1" applyAlignment="1">
      <alignment horizontal="center" vertical="center"/>
    </xf>
    <xf numFmtId="166" fontId="18" fillId="0" borderId="5" xfId="0" applyNumberFormat="1" applyFont="1" applyBorder="1" applyAlignment="1">
      <alignment horizontal="center" vertical="center"/>
    </xf>
    <xf numFmtId="166" fontId="18" fillId="3" borderId="4" xfId="0" applyNumberFormat="1" applyFont="1" applyFill="1" applyBorder="1" applyAlignment="1">
      <alignment horizontal="center" vertical="center" wrapText="1"/>
    </xf>
    <xf numFmtId="166" fontId="18" fillId="3" borderId="3" xfId="0" applyNumberFormat="1" applyFont="1" applyFill="1" applyBorder="1" applyAlignment="1">
      <alignment horizontal="center" vertical="center" wrapText="1"/>
    </xf>
    <xf numFmtId="0" fontId="18" fillId="0" borderId="4" xfId="0" applyNumberFormat="1" applyFont="1" applyBorder="1" applyAlignment="1">
      <alignment horizontal="center" vertical="center"/>
    </xf>
    <xf numFmtId="0" fontId="18" fillId="0" borderId="3" xfId="0" applyNumberFormat="1" applyFont="1" applyBorder="1" applyAlignment="1">
      <alignment horizontal="center" vertical="center"/>
    </xf>
    <xf numFmtId="0" fontId="18" fillId="3" borderId="1" xfId="0" applyFont="1" applyFill="1" applyBorder="1" applyAlignment="1">
      <alignment horizontal="left" vertical="center"/>
    </xf>
    <xf numFmtId="0" fontId="18" fillId="3" borderId="4" xfId="0" applyFont="1" applyFill="1" applyBorder="1" applyAlignment="1">
      <alignment horizontal="left" vertical="center"/>
    </xf>
    <xf numFmtId="0" fontId="18" fillId="3" borderId="3" xfId="0" applyFont="1" applyFill="1" applyBorder="1" applyAlignment="1">
      <alignment horizontal="left" vertical="center"/>
    </xf>
    <xf numFmtId="0" fontId="18" fillId="0" borderId="4" xfId="0" applyFont="1" applyBorder="1" applyAlignment="1">
      <alignment horizontal="left" vertical="center"/>
    </xf>
    <xf numFmtId="0" fontId="18" fillId="0" borderId="3" xfId="0" applyFont="1" applyBorder="1" applyAlignment="1">
      <alignment horizontal="left" vertical="center"/>
    </xf>
    <xf numFmtId="0" fontId="18" fillId="0" borderId="4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4" xfId="3" applyNumberFormat="1" applyFont="1" applyFill="1" applyBorder="1" applyAlignment="1">
      <alignment horizontal="center" vertical="center" wrapText="1"/>
    </xf>
    <xf numFmtId="0" fontId="18" fillId="0" borderId="3" xfId="3" applyNumberFormat="1" applyFont="1" applyFill="1" applyBorder="1" applyAlignment="1">
      <alignment horizontal="center" vertical="center" wrapText="1"/>
    </xf>
    <xf numFmtId="166" fontId="18" fillId="0" borderId="4" xfId="3" applyNumberFormat="1" applyFont="1" applyFill="1" applyBorder="1" applyAlignment="1">
      <alignment horizontal="center" vertical="center" wrapText="1"/>
    </xf>
    <xf numFmtId="166" fontId="18" fillId="0" borderId="3" xfId="3" applyNumberFormat="1" applyFont="1" applyFill="1" applyBorder="1" applyAlignment="1">
      <alignment horizontal="center" vertical="center" wrapText="1"/>
    </xf>
    <xf numFmtId="166" fontId="18" fillId="0" borderId="4" xfId="0" applyNumberFormat="1" applyFont="1" applyFill="1" applyBorder="1" applyAlignment="1">
      <alignment horizontal="center" vertical="center" wrapText="1"/>
    </xf>
    <xf numFmtId="166" fontId="18" fillId="0" borderId="3" xfId="0" applyNumberFormat="1" applyFont="1" applyFill="1" applyBorder="1" applyAlignment="1">
      <alignment horizontal="center" vertical="center" wrapText="1"/>
    </xf>
    <xf numFmtId="1" fontId="18" fillId="3" borderId="1" xfId="2" applyNumberFormat="1" applyFont="1" applyFill="1" applyBorder="1" applyAlignment="1">
      <alignment horizontal="right"/>
    </xf>
  </cellXfs>
  <cellStyles count="6">
    <cellStyle name="Euro" xfId="1"/>
    <cellStyle name="Millares" xfId="2" builtinId="3"/>
    <cellStyle name="Millares [0]" xfId="3" builtinId="6"/>
    <cellStyle name="Millares 2" xfId="5"/>
    <cellStyle name="Normal" xfId="0" builtinId="0"/>
    <cellStyle name="Porcentaje" xfId="4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929298</xdr:colOff>
      <xdr:row>4</xdr:row>
      <xdr:rowOff>1619250</xdr:rowOff>
    </xdr:to>
    <xdr:pic>
      <xdr:nvPicPr>
        <xdr:cNvPr id="51118" name="Imagen 3">
          <a:extLst>
            <a:ext uri="{FF2B5EF4-FFF2-40B4-BE49-F238E27FC236}">
              <a16:creationId xmlns="" xmlns:a16="http://schemas.microsoft.com/office/drawing/2014/main" id="{00000000-0008-0000-0000-0000AEC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753600" cy="2419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Z76"/>
  <sheetViews>
    <sheetView tabSelected="1" topLeftCell="E5" zoomScale="78" zoomScaleNormal="78" zoomScaleSheetLayoutView="70" workbookViewId="0">
      <selection activeCell="G12" sqref="G12"/>
    </sheetView>
  </sheetViews>
  <sheetFormatPr baseColWidth="10" defaultColWidth="9.140625" defaultRowHeight="12.75" x14ac:dyDescent="0.2"/>
  <cols>
    <col min="1" max="1" width="9.5703125" customWidth="1"/>
    <col min="2" max="2" width="9.7109375" customWidth="1"/>
    <col min="3" max="3" width="13" customWidth="1"/>
    <col min="4" max="4" width="34.85546875" style="1" customWidth="1"/>
    <col min="5" max="5" width="13.5703125" style="1" customWidth="1"/>
    <col min="6" max="6" width="34.140625" style="1" customWidth="1"/>
    <col min="7" max="7" width="17.7109375" style="3" customWidth="1"/>
    <col min="8" max="8" width="16.140625" style="2" customWidth="1"/>
    <col min="9" max="9" width="21" style="2" customWidth="1"/>
    <col min="10" max="10" width="16.140625" style="2" customWidth="1"/>
    <col min="11" max="11" width="16.28515625" style="2" customWidth="1"/>
    <col min="12" max="12" width="16" style="2" customWidth="1"/>
    <col min="13" max="13" width="16.28515625" style="2" customWidth="1"/>
    <col min="14" max="14" width="15.85546875" style="2" customWidth="1"/>
    <col min="15" max="15" width="16.28515625" customWidth="1"/>
    <col min="16" max="16" width="16.85546875" customWidth="1"/>
    <col min="17" max="18" width="16.5703125" customWidth="1"/>
    <col min="19" max="20" width="18" customWidth="1"/>
    <col min="21" max="21" width="24.5703125" customWidth="1"/>
    <col min="22" max="22" width="11.42578125" customWidth="1"/>
    <col min="23" max="23" width="15.28515625" customWidth="1"/>
    <col min="24" max="24" width="14.85546875" bestFit="1" customWidth="1"/>
    <col min="25" max="25" width="14.140625" bestFit="1" customWidth="1"/>
    <col min="26" max="255" width="11.42578125" customWidth="1"/>
  </cols>
  <sheetData>
    <row r="1" spans="1:26" ht="15.75" customHeight="1" x14ac:dyDescent="0.2">
      <c r="A1" s="30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</row>
    <row r="2" spans="1:26" ht="15.75" customHeight="1" x14ac:dyDescent="0.2">
      <c r="A2" s="31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</row>
    <row r="3" spans="1:26" ht="15.75" customHeight="1" x14ac:dyDescent="0.2">
      <c r="A3" s="31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</row>
    <row r="4" spans="1:26" ht="15.75" customHeight="1" x14ac:dyDescent="0.2">
      <c r="A4" s="31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</row>
    <row r="5" spans="1:26" ht="182.25" customHeight="1" x14ac:dyDescent="0.2">
      <c r="A5" s="31"/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</row>
    <row r="6" spans="1:26" ht="30" customHeight="1" x14ac:dyDescent="0.4">
      <c r="A6" s="35" t="s">
        <v>51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</row>
    <row r="7" spans="1:26" ht="25.5" customHeight="1" x14ac:dyDescent="0.35">
      <c r="A7" s="36" t="s">
        <v>1</v>
      </c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</row>
    <row r="8" spans="1:26" ht="30.75" customHeight="1" x14ac:dyDescent="0.35">
      <c r="A8" s="37" t="s">
        <v>54</v>
      </c>
      <c r="B8" s="37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</row>
    <row r="9" spans="1:26" s="18" customFormat="1" ht="44.25" customHeight="1" x14ac:dyDescent="0.2">
      <c r="A9" s="17" t="s">
        <v>2</v>
      </c>
      <c r="B9" s="17" t="s">
        <v>3</v>
      </c>
      <c r="C9" s="17" t="s">
        <v>4</v>
      </c>
      <c r="D9" s="17" t="s">
        <v>5</v>
      </c>
      <c r="E9" s="17" t="s">
        <v>6</v>
      </c>
      <c r="F9" s="17" t="s">
        <v>7</v>
      </c>
      <c r="G9" s="23" t="s">
        <v>8</v>
      </c>
      <c r="H9" s="23" t="s">
        <v>9</v>
      </c>
      <c r="I9" s="115" t="s">
        <v>10</v>
      </c>
      <c r="J9" s="23" t="s">
        <v>11</v>
      </c>
      <c r="K9" s="23" t="s">
        <v>12</v>
      </c>
      <c r="L9" s="23" t="s">
        <v>13</v>
      </c>
      <c r="M9" s="23" t="s">
        <v>14</v>
      </c>
      <c r="N9" s="23" t="s">
        <v>15</v>
      </c>
      <c r="O9" s="23" t="s">
        <v>16</v>
      </c>
      <c r="P9" s="23" t="s">
        <v>17</v>
      </c>
      <c r="Q9" s="23" t="s">
        <v>18</v>
      </c>
      <c r="R9" s="23" t="s">
        <v>19</v>
      </c>
      <c r="S9" s="17" t="s">
        <v>20</v>
      </c>
      <c r="T9" s="17" t="s">
        <v>103</v>
      </c>
      <c r="U9" s="17" t="s">
        <v>21</v>
      </c>
      <c r="W9" s="29"/>
    </row>
    <row r="10" spans="1:26" s="4" customFormat="1" ht="21.95" customHeight="1" x14ac:dyDescent="0.2">
      <c r="A10" s="124">
        <v>1</v>
      </c>
      <c r="B10" s="106"/>
      <c r="C10" s="104">
        <v>2564487</v>
      </c>
      <c r="D10" s="108" t="s">
        <v>31</v>
      </c>
      <c r="E10" s="43">
        <v>111</v>
      </c>
      <c r="F10" s="44" t="s">
        <v>22</v>
      </c>
      <c r="G10" s="38">
        <v>3249718</v>
      </c>
      <c r="H10" s="38">
        <v>3249718</v>
      </c>
      <c r="I10" s="38">
        <v>3249718</v>
      </c>
      <c r="J10" s="38">
        <v>3249718</v>
      </c>
      <c r="K10" s="38">
        <v>3249718</v>
      </c>
      <c r="L10" s="38">
        <v>3249718</v>
      </c>
      <c r="M10" s="38">
        <v>3249718</v>
      </c>
      <c r="N10" s="38">
        <v>3249718</v>
      </c>
      <c r="O10" s="38">
        <v>3249718</v>
      </c>
      <c r="P10" s="38">
        <v>3249718</v>
      </c>
      <c r="Q10" s="38">
        <v>3249718</v>
      </c>
      <c r="R10" s="38">
        <v>0</v>
      </c>
      <c r="S10" s="122">
        <f>SUM(G10:R10)</f>
        <v>35746898</v>
      </c>
      <c r="T10" s="51">
        <f>+S10/12</f>
        <v>2978908.1666666665</v>
      </c>
      <c r="U10" s="98">
        <f>SUM(S10:T11)+S12</f>
        <v>53625806.166666664</v>
      </c>
      <c r="X10" s="20"/>
    </row>
    <row r="11" spans="1:26" s="4" customFormat="1" ht="21.95" customHeight="1" x14ac:dyDescent="0.2">
      <c r="A11" s="126"/>
      <c r="B11" s="113"/>
      <c r="C11" s="123"/>
      <c r="D11" s="114"/>
      <c r="E11" s="43">
        <v>113</v>
      </c>
      <c r="F11" s="44" t="s">
        <v>23</v>
      </c>
      <c r="G11" s="38">
        <v>1200000</v>
      </c>
      <c r="H11" s="38">
        <v>1200000</v>
      </c>
      <c r="I11" s="38">
        <v>1200000</v>
      </c>
      <c r="J11" s="38">
        <v>1200000</v>
      </c>
      <c r="K11" s="38">
        <v>1200000</v>
      </c>
      <c r="L11" s="38">
        <v>1200000</v>
      </c>
      <c r="M11" s="38">
        <v>1200000</v>
      </c>
      <c r="N11" s="38">
        <v>1200000</v>
      </c>
      <c r="O11" s="38">
        <v>1200000</v>
      </c>
      <c r="P11" s="38">
        <v>1200000</v>
      </c>
      <c r="Q11" s="38">
        <v>1200000</v>
      </c>
      <c r="R11" s="38">
        <v>0</v>
      </c>
      <c r="S11" s="122">
        <f t="shared" ref="S11:S64" si="0">SUM(G11:R11)</f>
        <v>13200000</v>
      </c>
      <c r="T11" s="51">
        <f t="shared" ref="T11:T40" si="1">+S11/12</f>
        <v>1100000</v>
      </c>
      <c r="U11" s="98"/>
      <c r="W11" s="28"/>
      <c r="X11" s="20"/>
      <c r="Z11" s="19"/>
    </row>
    <row r="12" spans="1:26" s="4" customFormat="1" ht="21.95" customHeight="1" x14ac:dyDescent="0.2">
      <c r="A12" s="125"/>
      <c r="B12" s="107"/>
      <c r="C12" s="105"/>
      <c r="D12" s="109"/>
      <c r="E12" s="43">
        <v>230</v>
      </c>
      <c r="F12" s="44" t="s">
        <v>104</v>
      </c>
      <c r="G12" s="38"/>
      <c r="H12" s="38">
        <v>300000</v>
      </c>
      <c r="I12" s="38">
        <v>300000</v>
      </c>
      <c r="J12" s="38"/>
      <c r="K12" s="38"/>
      <c r="L12" s="38"/>
      <c r="M12" s="38"/>
      <c r="N12" s="38"/>
      <c r="O12" s="38"/>
      <c r="P12" s="38"/>
      <c r="Q12" s="38"/>
      <c r="R12" s="38"/>
      <c r="S12" s="144">
        <f t="shared" si="0"/>
        <v>600000</v>
      </c>
      <c r="T12" s="51"/>
      <c r="U12" s="56"/>
      <c r="W12" s="28"/>
      <c r="X12" s="20"/>
      <c r="Z12" s="19"/>
    </row>
    <row r="13" spans="1:26" s="4" customFormat="1" ht="21.95" customHeight="1" x14ac:dyDescent="0.2">
      <c r="A13" s="47">
        <v>2</v>
      </c>
      <c r="B13" s="48"/>
      <c r="C13" s="49">
        <v>4410185</v>
      </c>
      <c r="D13" s="50" t="s">
        <v>102</v>
      </c>
      <c r="E13" s="43">
        <v>111</v>
      </c>
      <c r="F13" s="44" t="s">
        <v>22</v>
      </c>
      <c r="G13" s="38">
        <v>1200000</v>
      </c>
      <c r="H13" s="38">
        <v>0</v>
      </c>
      <c r="I13" s="38">
        <v>0</v>
      </c>
      <c r="J13" s="38">
        <v>0</v>
      </c>
      <c r="K13" s="38">
        <v>0</v>
      </c>
      <c r="L13" s="38">
        <v>0</v>
      </c>
      <c r="M13" s="38">
        <v>0</v>
      </c>
      <c r="N13" s="38">
        <v>0</v>
      </c>
      <c r="O13" s="38">
        <v>0</v>
      </c>
      <c r="P13" s="38">
        <v>0</v>
      </c>
      <c r="Q13" s="38">
        <v>0</v>
      </c>
      <c r="R13" s="38">
        <v>0</v>
      </c>
      <c r="S13" s="122">
        <f t="shared" si="0"/>
        <v>1200000</v>
      </c>
      <c r="T13" s="51">
        <f t="shared" si="1"/>
        <v>100000</v>
      </c>
      <c r="U13" s="56">
        <f>SUM(S13:T13)</f>
        <v>1300000</v>
      </c>
      <c r="X13" s="20"/>
    </row>
    <row r="14" spans="1:26" s="4" customFormat="1" ht="21.95" customHeight="1" x14ac:dyDescent="0.2">
      <c r="A14" s="47">
        <v>3</v>
      </c>
      <c r="B14" s="48"/>
      <c r="C14" s="49">
        <v>4104213</v>
      </c>
      <c r="D14" s="131" t="s">
        <v>28</v>
      </c>
      <c r="E14" s="43">
        <v>111</v>
      </c>
      <c r="F14" s="44" t="s">
        <v>22</v>
      </c>
      <c r="G14" s="38"/>
      <c r="H14" s="38">
        <v>1200000</v>
      </c>
      <c r="I14" s="40">
        <v>1200000</v>
      </c>
      <c r="J14" s="40">
        <v>1200000</v>
      </c>
      <c r="K14" s="40">
        <v>1200000</v>
      </c>
      <c r="L14" s="40">
        <v>1200000</v>
      </c>
      <c r="M14" s="40">
        <v>1200000</v>
      </c>
      <c r="N14" s="40">
        <v>1200000</v>
      </c>
      <c r="O14" s="40">
        <v>1200000</v>
      </c>
      <c r="P14" s="40">
        <v>1200000</v>
      </c>
      <c r="Q14" s="40">
        <v>1200000</v>
      </c>
      <c r="R14" s="40">
        <v>1200000</v>
      </c>
      <c r="S14" s="122">
        <f t="shared" si="0"/>
        <v>13200000</v>
      </c>
      <c r="T14" s="51">
        <f t="shared" si="1"/>
        <v>1100000</v>
      </c>
      <c r="U14" s="56">
        <f>SUM(S14:T14)</f>
        <v>14300000</v>
      </c>
      <c r="X14" s="20"/>
    </row>
    <row r="15" spans="1:26" s="16" customFormat="1" ht="21.95" customHeight="1" x14ac:dyDescent="0.2">
      <c r="A15" s="142">
        <v>4</v>
      </c>
      <c r="B15" s="140"/>
      <c r="C15" s="138">
        <v>4827722</v>
      </c>
      <c r="D15" s="136" t="s">
        <v>27</v>
      </c>
      <c r="E15" s="53">
        <v>111</v>
      </c>
      <c r="F15" s="44" t="s">
        <v>22</v>
      </c>
      <c r="G15" s="38">
        <v>1100000</v>
      </c>
      <c r="H15" s="38">
        <v>1100000</v>
      </c>
      <c r="I15" s="38">
        <v>1100000</v>
      </c>
      <c r="J15" s="38">
        <v>1100000</v>
      </c>
      <c r="K15" s="38">
        <v>1100000</v>
      </c>
      <c r="L15" s="38">
        <v>1100000</v>
      </c>
      <c r="M15" s="38">
        <v>1100000</v>
      </c>
      <c r="N15" s="38">
        <v>1100000</v>
      </c>
      <c r="O15" s="38">
        <v>1100000</v>
      </c>
      <c r="P15" s="38">
        <v>1100000</v>
      </c>
      <c r="Q15" s="38">
        <v>1100000</v>
      </c>
      <c r="R15" s="38">
        <v>1100000</v>
      </c>
      <c r="S15" s="122">
        <f t="shared" si="0"/>
        <v>13200000</v>
      </c>
      <c r="T15" s="51">
        <f t="shared" si="1"/>
        <v>1100000</v>
      </c>
      <c r="U15" s="56">
        <f>SUM(S15:T15)</f>
        <v>14300000</v>
      </c>
      <c r="V15" s="4"/>
      <c r="X15" s="21"/>
    </row>
    <row r="16" spans="1:26" s="16" customFormat="1" ht="21.95" customHeight="1" x14ac:dyDescent="0.2">
      <c r="A16" s="143"/>
      <c r="B16" s="141"/>
      <c r="C16" s="139"/>
      <c r="D16" s="137"/>
      <c r="E16" s="53">
        <v>230</v>
      </c>
      <c r="F16" s="44" t="s">
        <v>104</v>
      </c>
      <c r="G16" s="38"/>
      <c r="H16" s="38"/>
      <c r="I16" s="38"/>
      <c r="J16" s="38"/>
      <c r="K16" s="38">
        <v>300000</v>
      </c>
      <c r="L16" s="38"/>
      <c r="M16" s="38"/>
      <c r="N16" s="38"/>
      <c r="O16" s="38"/>
      <c r="P16" s="38"/>
      <c r="Q16" s="38"/>
      <c r="R16" s="38"/>
      <c r="S16" s="144">
        <f t="shared" si="0"/>
        <v>300000</v>
      </c>
      <c r="T16" s="51"/>
      <c r="U16" s="56"/>
      <c r="V16" s="4"/>
      <c r="X16" s="21"/>
    </row>
    <row r="17" spans="1:21" s="4" customFormat="1" ht="21.95" customHeight="1" x14ac:dyDescent="0.2">
      <c r="A17" s="106">
        <v>5</v>
      </c>
      <c r="B17" s="120"/>
      <c r="C17" s="117">
        <v>4104213</v>
      </c>
      <c r="D17" s="132" t="s">
        <v>28</v>
      </c>
      <c r="E17" s="43">
        <v>111</v>
      </c>
      <c r="F17" s="44" t="s">
        <v>22</v>
      </c>
      <c r="G17" s="38">
        <v>900000</v>
      </c>
      <c r="H17" s="38">
        <v>900000</v>
      </c>
      <c r="I17" s="38">
        <v>900000</v>
      </c>
      <c r="J17" s="38">
        <v>900000</v>
      </c>
      <c r="K17" s="38">
        <v>900000</v>
      </c>
      <c r="L17" s="38">
        <v>900000</v>
      </c>
      <c r="M17" s="38">
        <v>900000</v>
      </c>
      <c r="N17" s="38">
        <v>900000</v>
      </c>
      <c r="O17" s="38">
        <v>900000</v>
      </c>
      <c r="P17" s="38">
        <v>900000</v>
      </c>
      <c r="Q17" s="38">
        <v>900000</v>
      </c>
      <c r="R17" s="38">
        <v>900000</v>
      </c>
      <c r="S17" s="122">
        <f t="shared" si="0"/>
        <v>10800000</v>
      </c>
      <c r="T17" s="51">
        <f t="shared" si="1"/>
        <v>900000</v>
      </c>
      <c r="U17" s="56">
        <f>SUM(S17:T17)+S18</f>
        <v>12000000</v>
      </c>
    </row>
    <row r="18" spans="1:21" s="4" customFormat="1" ht="21.95" customHeight="1" x14ac:dyDescent="0.2">
      <c r="A18" s="107"/>
      <c r="B18" s="121"/>
      <c r="C18" s="118"/>
      <c r="D18" s="133"/>
      <c r="E18" s="43">
        <v>230</v>
      </c>
      <c r="F18" s="44" t="s">
        <v>105</v>
      </c>
      <c r="G18" s="38">
        <v>0</v>
      </c>
      <c r="H18" s="38">
        <v>0</v>
      </c>
      <c r="I18" s="38">
        <v>300000</v>
      </c>
      <c r="J18" s="38">
        <v>0</v>
      </c>
      <c r="K18" s="38">
        <v>0</v>
      </c>
      <c r="L18" s="38">
        <v>0</v>
      </c>
      <c r="M18" s="38">
        <v>0</v>
      </c>
      <c r="N18" s="38">
        <v>0</v>
      </c>
      <c r="O18" s="38">
        <v>0</v>
      </c>
      <c r="P18" s="38">
        <v>0</v>
      </c>
      <c r="Q18" s="38">
        <v>0</v>
      </c>
      <c r="R18" s="38">
        <v>0</v>
      </c>
      <c r="S18" s="144">
        <f t="shared" si="0"/>
        <v>300000</v>
      </c>
      <c r="T18" s="51"/>
      <c r="U18" s="52">
        <f t="shared" ref="U18:U40" si="2">SUM(S18:T18)</f>
        <v>300000</v>
      </c>
    </row>
    <row r="19" spans="1:21" s="4" customFormat="1" ht="21.95" customHeight="1" x14ac:dyDescent="0.2">
      <c r="A19" s="47">
        <v>6</v>
      </c>
      <c r="B19" s="54"/>
      <c r="C19" s="55">
        <v>5337837</v>
      </c>
      <c r="D19" s="60" t="s">
        <v>29</v>
      </c>
      <c r="E19" s="43">
        <v>111</v>
      </c>
      <c r="F19" s="44" t="s">
        <v>22</v>
      </c>
      <c r="G19" s="38">
        <v>700000</v>
      </c>
      <c r="H19" s="38">
        <v>0</v>
      </c>
      <c r="I19" s="38">
        <v>0</v>
      </c>
      <c r="J19" s="38">
        <v>0</v>
      </c>
      <c r="K19" s="38">
        <v>0</v>
      </c>
      <c r="L19" s="38">
        <v>0</v>
      </c>
      <c r="M19" s="38">
        <v>0</v>
      </c>
      <c r="N19" s="38">
        <v>0</v>
      </c>
      <c r="O19" s="38">
        <v>0</v>
      </c>
      <c r="P19" s="38">
        <v>0</v>
      </c>
      <c r="Q19" s="38">
        <v>0</v>
      </c>
      <c r="R19" s="38">
        <v>0</v>
      </c>
      <c r="S19" s="122">
        <f t="shared" si="0"/>
        <v>700000</v>
      </c>
      <c r="T19" s="51">
        <f t="shared" si="1"/>
        <v>58333.333333333336</v>
      </c>
      <c r="U19" s="56">
        <f t="shared" si="2"/>
        <v>758333.33333333337</v>
      </c>
    </row>
    <row r="20" spans="1:21" s="4" customFormat="1" ht="21.95" customHeight="1" x14ac:dyDescent="0.2">
      <c r="A20" s="47">
        <v>7</v>
      </c>
      <c r="B20" s="47"/>
      <c r="C20" s="95">
        <v>5085018</v>
      </c>
      <c r="D20" s="94" t="s">
        <v>106</v>
      </c>
      <c r="E20" s="43">
        <v>111</v>
      </c>
      <c r="F20" s="44" t="s">
        <v>22</v>
      </c>
      <c r="G20" s="38">
        <v>0</v>
      </c>
      <c r="H20" s="38">
        <v>700000</v>
      </c>
      <c r="I20" s="38">
        <v>700000</v>
      </c>
      <c r="J20" s="38">
        <v>700000</v>
      </c>
      <c r="K20" s="38">
        <v>700000</v>
      </c>
      <c r="L20" s="38">
        <v>700000</v>
      </c>
      <c r="M20" s="38">
        <v>700000</v>
      </c>
      <c r="N20" s="38">
        <v>700000</v>
      </c>
      <c r="O20" s="38">
        <v>700000</v>
      </c>
      <c r="P20" s="38">
        <v>700000</v>
      </c>
      <c r="Q20" s="38">
        <v>700000</v>
      </c>
      <c r="R20" s="38">
        <v>700000</v>
      </c>
      <c r="S20" s="122">
        <f t="shared" si="0"/>
        <v>7700000</v>
      </c>
      <c r="T20" s="51">
        <f t="shared" si="1"/>
        <v>641666.66666666663</v>
      </c>
      <c r="U20" s="96">
        <f t="shared" si="2"/>
        <v>8341666.666666667</v>
      </c>
    </row>
    <row r="21" spans="1:21" s="4" customFormat="1" ht="21.95" customHeight="1" x14ac:dyDescent="0.2">
      <c r="A21" s="47">
        <v>8</v>
      </c>
      <c r="B21" s="47"/>
      <c r="C21" s="55">
        <v>1316886</v>
      </c>
      <c r="D21" s="60" t="s">
        <v>32</v>
      </c>
      <c r="E21" s="43">
        <v>111</v>
      </c>
      <c r="F21" s="44" t="s">
        <v>22</v>
      </c>
      <c r="G21" s="38">
        <v>600000</v>
      </c>
      <c r="H21" s="38">
        <v>600000</v>
      </c>
      <c r="I21" s="38">
        <v>600000</v>
      </c>
      <c r="J21" s="38">
        <v>600000</v>
      </c>
      <c r="K21" s="38">
        <v>600000</v>
      </c>
      <c r="L21" s="38">
        <v>600000</v>
      </c>
      <c r="M21" s="38">
        <v>600000</v>
      </c>
      <c r="N21" s="38">
        <v>600000</v>
      </c>
      <c r="O21" s="38">
        <v>600000</v>
      </c>
      <c r="P21" s="38">
        <v>600000</v>
      </c>
      <c r="Q21" s="38">
        <v>600000</v>
      </c>
      <c r="R21" s="38">
        <v>600000</v>
      </c>
      <c r="S21" s="122">
        <f t="shared" si="0"/>
        <v>7200000</v>
      </c>
      <c r="T21" s="51">
        <f t="shared" si="1"/>
        <v>600000</v>
      </c>
      <c r="U21" s="52">
        <f t="shared" si="2"/>
        <v>7800000</v>
      </c>
    </row>
    <row r="22" spans="1:21" s="4" customFormat="1" ht="21.95" customHeight="1" x14ac:dyDescent="0.2">
      <c r="A22" s="106">
        <v>9</v>
      </c>
      <c r="B22" s="106"/>
      <c r="C22" s="117">
        <v>4135709</v>
      </c>
      <c r="D22" s="102" t="s">
        <v>30</v>
      </c>
      <c r="E22" s="43">
        <v>111</v>
      </c>
      <c r="F22" s="44" t="s">
        <v>22</v>
      </c>
      <c r="G22" s="38">
        <v>600000</v>
      </c>
      <c r="H22" s="38">
        <v>600000</v>
      </c>
      <c r="I22" s="40">
        <v>600000</v>
      </c>
      <c r="J22" s="40">
        <v>600000</v>
      </c>
      <c r="K22" s="40">
        <v>600000</v>
      </c>
      <c r="L22" s="40">
        <v>600000</v>
      </c>
      <c r="M22" s="40">
        <v>600000</v>
      </c>
      <c r="N22" s="40">
        <v>600000</v>
      </c>
      <c r="O22" s="40">
        <v>600000</v>
      </c>
      <c r="P22" s="40">
        <v>600000</v>
      </c>
      <c r="Q22" s="40">
        <v>600000</v>
      </c>
      <c r="R22" s="40">
        <v>600000</v>
      </c>
      <c r="S22" s="122">
        <f t="shared" si="0"/>
        <v>7200000</v>
      </c>
      <c r="T22" s="51">
        <f t="shared" si="1"/>
        <v>600000</v>
      </c>
      <c r="U22" s="56">
        <f>SUM(S22:T22)+S23</f>
        <v>8100000</v>
      </c>
    </row>
    <row r="23" spans="1:21" s="4" customFormat="1" ht="21.95" customHeight="1" x14ac:dyDescent="0.2">
      <c r="A23" s="107"/>
      <c r="B23" s="107"/>
      <c r="C23" s="118"/>
      <c r="D23" s="103"/>
      <c r="E23" s="53">
        <v>230</v>
      </c>
      <c r="F23" s="44" t="s">
        <v>104</v>
      </c>
      <c r="G23" s="38"/>
      <c r="H23" s="38"/>
      <c r="I23" s="40"/>
      <c r="J23" s="40"/>
      <c r="K23" s="40">
        <v>300000</v>
      </c>
      <c r="L23" s="40"/>
      <c r="M23" s="40"/>
      <c r="N23" s="40"/>
      <c r="O23" s="40"/>
      <c r="P23" s="40"/>
      <c r="Q23" s="40"/>
      <c r="R23" s="40"/>
      <c r="S23" s="144">
        <f t="shared" si="0"/>
        <v>300000</v>
      </c>
      <c r="T23" s="51"/>
      <c r="U23" s="52"/>
    </row>
    <row r="24" spans="1:21" s="4" customFormat="1" ht="21.95" customHeight="1" x14ac:dyDescent="0.2">
      <c r="A24" s="106">
        <v>10</v>
      </c>
      <c r="B24" s="106"/>
      <c r="C24" s="117">
        <v>5566358</v>
      </c>
      <c r="D24" s="108" t="s">
        <v>33</v>
      </c>
      <c r="E24" s="43">
        <v>144</v>
      </c>
      <c r="F24" s="44" t="s">
        <v>24</v>
      </c>
      <c r="G24" s="38">
        <v>300000</v>
      </c>
      <c r="H24" s="38">
        <v>300000</v>
      </c>
      <c r="I24" s="38">
        <v>300000</v>
      </c>
      <c r="J24" s="38">
        <v>300000</v>
      </c>
      <c r="K24" s="38">
        <v>300000</v>
      </c>
      <c r="L24" s="38">
        <v>300000</v>
      </c>
      <c r="M24" s="38">
        <v>300000</v>
      </c>
      <c r="N24" s="38">
        <v>300000</v>
      </c>
      <c r="O24" s="38">
        <v>300000</v>
      </c>
      <c r="P24" s="38">
        <v>300000</v>
      </c>
      <c r="Q24" s="38">
        <v>300000</v>
      </c>
      <c r="R24" s="38">
        <v>300000</v>
      </c>
      <c r="S24" s="122">
        <f t="shared" si="0"/>
        <v>3600000</v>
      </c>
      <c r="T24" s="51">
        <f t="shared" si="1"/>
        <v>300000</v>
      </c>
      <c r="U24" s="56">
        <f>SUM(S24:T24)+S25</f>
        <v>4200000</v>
      </c>
    </row>
    <row r="25" spans="1:21" s="4" customFormat="1" ht="21.95" customHeight="1" x14ac:dyDescent="0.2">
      <c r="A25" s="107"/>
      <c r="B25" s="107"/>
      <c r="C25" s="118"/>
      <c r="D25" s="109"/>
      <c r="E25" s="43">
        <v>230</v>
      </c>
      <c r="F25" s="44" t="s">
        <v>105</v>
      </c>
      <c r="G25" s="38"/>
      <c r="H25" s="38"/>
      <c r="I25" s="38"/>
      <c r="J25" s="38">
        <v>300000</v>
      </c>
      <c r="K25" s="38"/>
      <c r="L25" s="38"/>
      <c r="M25" s="38"/>
      <c r="N25" s="38"/>
      <c r="O25" s="38"/>
      <c r="P25" s="38"/>
      <c r="Q25" s="38"/>
      <c r="R25" s="38"/>
      <c r="S25" s="144">
        <f t="shared" si="0"/>
        <v>300000</v>
      </c>
      <c r="T25" s="51"/>
      <c r="U25" s="56"/>
    </row>
    <row r="26" spans="1:21" s="4" customFormat="1" ht="21.95" customHeight="1" x14ac:dyDescent="0.2">
      <c r="A26" s="106">
        <v>11</v>
      </c>
      <c r="B26" s="106"/>
      <c r="C26" s="117">
        <v>5653021</v>
      </c>
      <c r="D26" s="108" t="s">
        <v>34</v>
      </c>
      <c r="E26" s="43">
        <v>144</v>
      </c>
      <c r="F26" s="44" t="s">
        <v>24</v>
      </c>
      <c r="G26" s="38">
        <v>500000</v>
      </c>
      <c r="H26" s="38">
        <v>500000</v>
      </c>
      <c r="I26" s="38">
        <v>500000</v>
      </c>
      <c r="J26" s="38">
        <v>500000</v>
      </c>
      <c r="K26" s="38">
        <v>500000</v>
      </c>
      <c r="L26" s="38">
        <v>500000</v>
      </c>
      <c r="M26" s="38">
        <v>500000</v>
      </c>
      <c r="N26" s="38">
        <v>500000</v>
      </c>
      <c r="O26" s="38">
        <v>500000</v>
      </c>
      <c r="P26" s="38">
        <v>500000</v>
      </c>
      <c r="Q26" s="38">
        <v>500000</v>
      </c>
      <c r="R26" s="38">
        <v>500000</v>
      </c>
      <c r="S26" s="122">
        <f t="shared" si="0"/>
        <v>6000000</v>
      </c>
      <c r="T26" s="51">
        <f t="shared" si="1"/>
        <v>500000</v>
      </c>
      <c r="U26" s="52">
        <f t="shared" si="2"/>
        <v>6500000</v>
      </c>
    </row>
    <row r="27" spans="1:21" s="4" customFormat="1" ht="21.95" customHeight="1" x14ac:dyDescent="0.2">
      <c r="A27" s="107"/>
      <c r="B27" s="107"/>
      <c r="C27" s="118"/>
      <c r="D27" s="109"/>
      <c r="E27" s="43">
        <v>230</v>
      </c>
      <c r="F27" s="44" t="s">
        <v>104</v>
      </c>
      <c r="G27" s="38">
        <v>0</v>
      </c>
      <c r="H27" s="38">
        <v>0</v>
      </c>
      <c r="I27" s="38">
        <v>0</v>
      </c>
      <c r="J27" s="38">
        <v>0</v>
      </c>
      <c r="K27" s="38">
        <v>300000</v>
      </c>
      <c r="L27" s="38">
        <v>0</v>
      </c>
      <c r="M27" s="38">
        <v>300000</v>
      </c>
      <c r="N27" s="38">
        <v>0</v>
      </c>
      <c r="O27" s="38">
        <v>0</v>
      </c>
      <c r="P27" s="38">
        <v>0</v>
      </c>
      <c r="Q27" s="38">
        <v>0</v>
      </c>
      <c r="R27" s="38">
        <v>0</v>
      </c>
      <c r="S27" s="144">
        <f t="shared" si="0"/>
        <v>600000</v>
      </c>
      <c r="T27" s="51"/>
      <c r="U27" s="52">
        <f t="shared" si="2"/>
        <v>600000</v>
      </c>
    </row>
    <row r="28" spans="1:21" s="4" customFormat="1" ht="21.95" customHeight="1" x14ac:dyDescent="0.2">
      <c r="A28" s="47">
        <v>12</v>
      </c>
      <c r="B28" s="47"/>
      <c r="C28" s="57">
        <v>4053260</v>
      </c>
      <c r="D28" s="60" t="s">
        <v>35</v>
      </c>
      <c r="E28" s="43">
        <v>144</v>
      </c>
      <c r="F28" s="44" t="s">
        <v>24</v>
      </c>
      <c r="G28" s="38">
        <v>600000</v>
      </c>
      <c r="H28" s="38">
        <v>600000</v>
      </c>
      <c r="I28" s="38">
        <v>600000</v>
      </c>
      <c r="J28" s="38">
        <v>600000</v>
      </c>
      <c r="K28" s="38">
        <v>600000</v>
      </c>
      <c r="L28" s="38">
        <v>600000</v>
      </c>
      <c r="M28" s="38">
        <v>600000</v>
      </c>
      <c r="N28" s="38">
        <v>600000</v>
      </c>
      <c r="O28" s="38">
        <v>600000</v>
      </c>
      <c r="P28" s="38">
        <v>600000</v>
      </c>
      <c r="Q28" s="38">
        <v>600000</v>
      </c>
      <c r="R28" s="38">
        <v>600000</v>
      </c>
      <c r="S28" s="122">
        <f t="shared" si="0"/>
        <v>7200000</v>
      </c>
      <c r="T28" s="51">
        <f t="shared" si="1"/>
        <v>600000</v>
      </c>
      <c r="U28" s="56">
        <f t="shared" si="2"/>
        <v>7800000</v>
      </c>
    </row>
    <row r="29" spans="1:21" s="4" customFormat="1" ht="21.95" customHeight="1" x14ac:dyDescent="0.2">
      <c r="A29" s="102">
        <v>13</v>
      </c>
      <c r="B29" s="127"/>
      <c r="C29" s="129">
        <v>5980723</v>
      </c>
      <c r="D29" s="134" t="s">
        <v>55</v>
      </c>
      <c r="E29" s="43">
        <v>144</v>
      </c>
      <c r="F29" s="44" t="s">
        <v>24</v>
      </c>
      <c r="G29" s="38">
        <v>600000</v>
      </c>
      <c r="H29" s="38">
        <v>600000</v>
      </c>
      <c r="I29" s="38">
        <v>600000</v>
      </c>
      <c r="J29" s="38">
        <v>600000</v>
      </c>
      <c r="K29" s="38">
        <v>600000</v>
      </c>
      <c r="L29" s="38">
        <v>600000</v>
      </c>
      <c r="M29" s="38">
        <v>600000</v>
      </c>
      <c r="N29" s="38">
        <v>600000</v>
      </c>
      <c r="O29" s="38">
        <v>600000</v>
      </c>
      <c r="P29" s="38">
        <v>600000</v>
      </c>
      <c r="Q29" s="38">
        <v>600000</v>
      </c>
      <c r="R29" s="38">
        <v>600000</v>
      </c>
      <c r="S29" s="122">
        <f t="shared" si="0"/>
        <v>7200000</v>
      </c>
      <c r="T29" s="51">
        <f t="shared" si="1"/>
        <v>600000</v>
      </c>
      <c r="U29" s="56">
        <f>SUM(S29:T29)+S30</f>
        <v>8100000</v>
      </c>
    </row>
    <row r="30" spans="1:21" s="4" customFormat="1" ht="21.95" customHeight="1" x14ac:dyDescent="0.2">
      <c r="A30" s="103"/>
      <c r="B30" s="128"/>
      <c r="C30" s="130"/>
      <c r="D30" s="135"/>
      <c r="E30" s="43">
        <v>230</v>
      </c>
      <c r="F30" s="44" t="s">
        <v>105</v>
      </c>
      <c r="G30" s="38"/>
      <c r="H30" s="38"/>
      <c r="I30" s="38"/>
      <c r="J30" s="38">
        <v>300000</v>
      </c>
      <c r="K30" s="38"/>
      <c r="L30" s="38"/>
      <c r="M30" s="38"/>
      <c r="N30" s="38"/>
      <c r="O30" s="38"/>
      <c r="P30" s="38"/>
      <c r="Q30" s="38"/>
      <c r="R30" s="38"/>
      <c r="S30" s="144">
        <f t="shared" si="0"/>
        <v>300000</v>
      </c>
      <c r="T30" s="51"/>
      <c r="U30" s="56"/>
    </row>
    <row r="31" spans="1:21" s="4" customFormat="1" ht="21.95" customHeight="1" x14ac:dyDescent="0.2">
      <c r="A31" s="58">
        <v>14</v>
      </c>
      <c r="B31" s="48"/>
      <c r="C31" s="59">
        <v>1826956</v>
      </c>
      <c r="D31" s="60" t="s">
        <v>36</v>
      </c>
      <c r="E31" s="43">
        <v>144</v>
      </c>
      <c r="F31" s="44" t="s">
        <v>24</v>
      </c>
      <c r="G31" s="38">
        <v>300000</v>
      </c>
      <c r="H31" s="38">
        <v>300000</v>
      </c>
      <c r="I31" s="38">
        <v>300000</v>
      </c>
      <c r="J31" s="38">
        <v>300000</v>
      </c>
      <c r="K31" s="38">
        <v>300000</v>
      </c>
      <c r="L31" s="38">
        <v>300000</v>
      </c>
      <c r="M31" s="38">
        <v>300000</v>
      </c>
      <c r="N31" s="38">
        <v>300000</v>
      </c>
      <c r="O31" s="38">
        <v>300000</v>
      </c>
      <c r="P31" s="38">
        <v>300000</v>
      </c>
      <c r="Q31" s="38">
        <v>300000</v>
      </c>
      <c r="R31" s="38">
        <v>300000</v>
      </c>
      <c r="S31" s="122">
        <f t="shared" si="0"/>
        <v>3600000</v>
      </c>
      <c r="T31" s="51">
        <f t="shared" si="1"/>
        <v>300000</v>
      </c>
      <c r="U31" s="52">
        <f t="shared" si="2"/>
        <v>3900000</v>
      </c>
    </row>
    <row r="32" spans="1:21" s="4" customFormat="1" ht="21.95" customHeight="1" x14ac:dyDescent="0.2">
      <c r="A32" s="58">
        <v>15</v>
      </c>
      <c r="B32" s="48"/>
      <c r="C32" s="57">
        <v>3036707</v>
      </c>
      <c r="D32" s="60" t="s">
        <v>38</v>
      </c>
      <c r="E32" s="43">
        <v>144</v>
      </c>
      <c r="F32" s="44" t="s">
        <v>24</v>
      </c>
      <c r="G32" s="38">
        <v>400000</v>
      </c>
      <c r="H32" s="38">
        <v>400000</v>
      </c>
      <c r="I32" s="38">
        <v>400000</v>
      </c>
      <c r="J32" s="38">
        <v>400000</v>
      </c>
      <c r="K32" s="38">
        <v>400000</v>
      </c>
      <c r="L32" s="38">
        <v>400000</v>
      </c>
      <c r="M32" s="38">
        <v>400000</v>
      </c>
      <c r="N32" s="38">
        <v>400000</v>
      </c>
      <c r="O32" s="38">
        <v>400000</v>
      </c>
      <c r="P32" s="38">
        <v>400000</v>
      </c>
      <c r="Q32" s="38">
        <v>400000</v>
      </c>
      <c r="R32" s="38">
        <v>400000</v>
      </c>
      <c r="S32" s="122">
        <f t="shared" si="0"/>
        <v>4800000</v>
      </c>
      <c r="T32" s="51">
        <f t="shared" si="1"/>
        <v>400000</v>
      </c>
      <c r="U32" s="56">
        <f t="shared" ref="U32" si="3">SUM(S32:T32)</f>
        <v>5200000</v>
      </c>
    </row>
    <row r="33" spans="1:24" s="4" customFormat="1" ht="31.5" customHeight="1" x14ac:dyDescent="0.2">
      <c r="A33" s="106">
        <v>16</v>
      </c>
      <c r="B33" s="106"/>
      <c r="C33" s="104">
        <v>4642189</v>
      </c>
      <c r="D33" s="108" t="s">
        <v>37</v>
      </c>
      <c r="E33" s="43">
        <v>144</v>
      </c>
      <c r="F33" s="44" t="s">
        <v>24</v>
      </c>
      <c r="G33" s="38">
        <v>450000</v>
      </c>
      <c r="H33" s="38">
        <v>450000</v>
      </c>
      <c r="I33" s="38">
        <v>450000</v>
      </c>
      <c r="J33" s="38">
        <v>450000</v>
      </c>
      <c r="K33" s="38">
        <v>450000</v>
      </c>
      <c r="L33" s="38">
        <v>450000</v>
      </c>
      <c r="M33" s="38">
        <v>450000</v>
      </c>
      <c r="N33" s="38">
        <v>450000</v>
      </c>
      <c r="O33" s="38">
        <v>450000</v>
      </c>
      <c r="P33" s="38">
        <v>450000</v>
      </c>
      <c r="Q33" s="38">
        <v>450000</v>
      </c>
      <c r="R33" s="38">
        <v>450000</v>
      </c>
      <c r="S33" s="122">
        <f t="shared" si="0"/>
        <v>5400000</v>
      </c>
      <c r="T33" s="51">
        <f t="shared" si="1"/>
        <v>450000</v>
      </c>
      <c r="U33" s="56">
        <f>SUM(S33:T33)+S34</f>
        <v>6400000</v>
      </c>
    </row>
    <row r="34" spans="1:24" s="4" customFormat="1" ht="31.5" customHeight="1" x14ac:dyDescent="0.2">
      <c r="A34" s="107"/>
      <c r="B34" s="107"/>
      <c r="C34" s="105"/>
      <c r="D34" s="109"/>
      <c r="E34" s="43">
        <v>230</v>
      </c>
      <c r="F34" s="44" t="s">
        <v>104</v>
      </c>
      <c r="G34" s="38"/>
      <c r="H34" s="38"/>
      <c r="I34" s="38">
        <v>250000</v>
      </c>
      <c r="J34" s="38"/>
      <c r="K34" s="38">
        <v>300000</v>
      </c>
      <c r="L34" s="38"/>
      <c r="M34" s="38"/>
      <c r="N34" s="38"/>
      <c r="O34" s="38"/>
      <c r="P34" s="38"/>
      <c r="Q34" s="38"/>
      <c r="R34" s="38"/>
      <c r="S34" s="144">
        <f t="shared" si="0"/>
        <v>550000</v>
      </c>
      <c r="T34" s="51">
        <v>0</v>
      </c>
      <c r="U34" s="56"/>
    </row>
    <row r="35" spans="1:24" s="4" customFormat="1" ht="21.95" customHeight="1" x14ac:dyDescent="0.2">
      <c r="A35" s="47">
        <v>17</v>
      </c>
      <c r="B35" s="47"/>
      <c r="C35" s="57">
        <v>5939309</v>
      </c>
      <c r="D35" s="60" t="s">
        <v>52</v>
      </c>
      <c r="E35" s="43">
        <v>144</v>
      </c>
      <c r="F35" s="44" t="s">
        <v>24</v>
      </c>
      <c r="G35" s="38">
        <v>300000</v>
      </c>
      <c r="H35" s="38">
        <v>300000</v>
      </c>
      <c r="I35" s="38">
        <v>300000</v>
      </c>
      <c r="J35" s="38">
        <v>300000</v>
      </c>
      <c r="K35" s="38">
        <v>300000</v>
      </c>
      <c r="L35" s="38">
        <v>300000</v>
      </c>
      <c r="M35" s="38">
        <v>300000</v>
      </c>
      <c r="N35" s="38">
        <v>300000</v>
      </c>
      <c r="O35" s="38">
        <v>300000</v>
      </c>
      <c r="P35" s="38">
        <v>300000</v>
      </c>
      <c r="Q35" s="38">
        <v>300000</v>
      </c>
      <c r="R35" s="38">
        <v>300000</v>
      </c>
      <c r="S35" s="122">
        <f t="shared" si="0"/>
        <v>3600000</v>
      </c>
      <c r="T35" s="51">
        <f t="shared" si="1"/>
        <v>300000</v>
      </c>
      <c r="U35" s="56">
        <f t="shared" si="2"/>
        <v>3900000</v>
      </c>
    </row>
    <row r="36" spans="1:24" s="4" customFormat="1" ht="21.95" customHeight="1" x14ac:dyDescent="0.2">
      <c r="A36" s="47">
        <v>18</v>
      </c>
      <c r="B36" s="47"/>
      <c r="C36" s="57">
        <v>3632849</v>
      </c>
      <c r="D36" s="60" t="s">
        <v>39</v>
      </c>
      <c r="E36" s="43">
        <v>144</v>
      </c>
      <c r="F36" s="44" t="s">
        <v>24</v>
      </c>
      <c r="G36" s="38">
        <v>250000</v>
      </c>
      <c r="H36" s="38">
        <v>250000</v>
      </c>
      <c r="I36" s="38">
        <v>250000</v>
      </c>
      <c r="J36" s="38">
        <v>250000</v>
      </c>
      <c r="K36" s="38">
        <v>250000</v>
      </c>
      <c r="L36" s="38">
        <v>250000</v>
      </c>
      <c r="M36" s="38">
        <v>250000</v>
      </c>
      <c r="N36" s="38">
        <v>250000</v>
      </c>
      <c r="O36" s="38">
        <v>250000</v>
      </c>
      <c r="P36" s="38">
        <v>250000</v>
      </c>
      <c r="Q36" s="38">
        <v>250000</v>
      </c>
      <c r="R36" s="38">
        <v>250000</v>
      </c>
      <c r="S36" s="122">
        <f t="shared" si="0"/>
        <v>3000000</v>
      </c>
      <c r="T36" s="51">
        <f t="shared" si="1"/>
        <v>250000</v>
      </c>
      <c r="U36" s="52">
        <f t="shared" si="2"/>
        <v>3250000</v>
      </c>
    </row>
    <row r="37" spans="1:24" s="4" customFormat="1" ht="21.95" customHeight="1" x14ac:dyDescent="0.2">
      <c r="A37" s="106">
        <v>19</v>
      </c>
      <c r="B37" s="106"/>
      <c r="C37" s="117">
        <v>5838530</v>
      </c>
      <c r="D37" s="108" t="s">
        <v>53</v>
      </c>
      <c r="E37" s="43">
        <v>144</v>
      </c>
      <c r="F37" s="44" t="s">
        <v>24</v>
      </c>
      <c r="G37" s="38">
        <v>300000</v>
      </c>
      <c r="H37" s="38">
        <v>300000</v>
      </c>
      <c r="I37" s="38">
        <v>300000</v>
      </c>
      <c r="J37" s="38">
        <v>300000</v>
      </c>
      <c r="K37" s="38">
        <v>300000</v>
      </c>
      <c r="L37" s="38">
        <v>300000</v>
      </c>
      <c r="M37" s="38">
        <v>300000</v>
      </c>
      <c r="N37" s="38">
        <v>300000</v>
      </c>
      <c r="O37" s="38">
        <v>300000</v>
      </c>
      <c r="P37" s="38">
        <v>300000</v>
      </c>
      <c r="Q37" s="38">
        <v>300000</v>
      </c>
      <c r="R37" s="38">
        <v>300000</v>
      </c>
      <c r="S37" s="122">
        <f t="shared" si="0"/>
        <v>3600000</v>
      </c>
      <c r="T37" s="51">
        <f t="shared" si="1"/>
        <v>300000</v>
      </c>
      <c r="U37" s="56">
        <f>SUM(S37:T37)+S38</f>
        <v>4100000</v>
      </c>
    </row>
    <row r="38" spans="1:24" s="4" customFormat="1" ht="21.95" customHeight="1" x14ac:dyDescent="0.2">
      <c r="A38" s="107"/>
      <c r="B38" s="107"/>
      <c r="C38" s="118"/>
      <c r="D38" s="109"/>
      <c r="E38" s="43">
        <v>230</v>
      </c>
      <c r="F38" s="44" t="s">
        <v>105</v>
      </c>
      <c r="G38" s="38"/>
      <c r="H38" s="38"/>
      <c r="I38" s="38">
        <v>200000</v>
      </c>
      <c r="J38" s="38">
        <v>0</v>
      </c>
      <c r="K38" s="38"/>
      <c r="L38" s="38"/>
      <c r="M38" s="38"/>
      <c r="N38" s="38"/>
      <c r="O38" s="38"/>
      <c r="P38" s="38"/>
      <c r="Q38" s="38"/>
      <c r="R38" s="38"/>
      <c r="S38" s="144">
        <f t="shared" si="0"/>
        <v>200000</v>
      </c>
      <c r="T38" s="51">
        <v>0</v>
      </c>
      <c r="U38" s="56"/>
    </row>
    <row r="39" spans="1:24" s="4" customFormat="1" ht="21.95" customHeight="1" x14ac:dyDescent="0.2">
      <c r="A39" s="47">
        <v>20</v>
      </c>
      <c r="B39" s="47"/>
      <c r="C39" s="49">
        <v>1388048</v>
      </c>
      <c r="D39" s="60" t="s">
        <v>40</v>
      </c>
      <c r="E39" s="43">
        <v>144</v>
      </c>
      <c r="F39" s="44" t="s">
        <v>24</v>
      </c>
      <c r="G39" s="38">
        <v>450000</v>
      </c>
      <c r="H39" s="38">
        <v>450000</v>
      </c>
      <c r="I39" s="38">
        <v>450000</v>
      </c>
      <c r="J39" s="38">
        <v>450000</v>
      </c>
      <c r="K39" s="38">
        <v>450000</v>
      </c>
      <c r="L39" s="38">
        <v>450000</v>
      </c>
      <c r="M39" s="38">
        <v>450000</v>
      </c>
      <c r="N39" s="38">
        <v>450000</v>
      </c>
      <c r="O39" s="38">
        <v>450000</v>
      </c>
      <c r="P39" s="38">
        <v>450000</v>
      </c>
      <c r="Q39" s="38">
        <v>450000</v>
      </c>
      <c r="R39" s="38">
        <v>450000</v>
      </c>
      <c r="S39" s="122">
        <f t="shared" si="0"/>
        <v>5400000</v>
      </c>
      <c r="T39" s="51">
        <f t="shared" si="1"/>
        <v>450000</v>
      </c>
      <c r="U39" s="56">
        <f t="shared" si="2"/>
        <v>5850000</v>
      </c>
    </row>
    <row r="40" spans="1:24" s="4" customFormat="1" ht="21.95" customHeight="1" x14ac:dyDescent="0.2">
      <c r="A40" s="47">
        <v>21</v>
      </c>
      <c r="B40" s="47"/>
      <c r="C40" s="49">
        <v>4960122</v>
      </c>
      <c r="D40" s="60" t="s">
        <v>41</v>
      </c>
      <c r="E40" s="43">
        <v>144</v>
      </c>
      <c r="F40" s="44" t="s">
        <v>24</v>
      </c>
      <c r="G40" s="38">
        <v>300000</v>
      </c>
      <c r="H40" s="38">
        <v>300000</v>
      </c>
      <c r="I40" s="38">
        <v>300000</v>
      </c>
      <c r="J40" s="38">
        <v>300000</v>
      </c>
      <c r="K40" s="38">
        <v>300000</v>
      </c>
      <c r="L40" s="38">
        <v>300000</v>
      </c>
      <c r="M40" s="38">
        <v>300000</v>
      </c>
      <c r="N40" s="38">
        <v>300000</v>
      </c>
      <c r="O40" s="38">
        <v>300000</v>
      </c>
      <c r="P40" s="38">
        <v>300000</v>
      </c>
      <c r="Q40" s="38">
        <v>300000</v>
      </c>
      <c r="R40" s="38">
        <v>300000</v>
      </c>
      <c r="S40" s="122">
        <f t="shared" si="0"/>
        <v>3600000</v>
      </c>
      <c r="T40" s="51">
        <f t="shared" si="1"/>
        <v>300000</v>
      </c>
      <c r="U40" s="52">
        <f t="shared" si="2"/>
        <v>3900000</v>
      </c>
      <c r="X40" s="19"/>
    </row>
    <row r="41" spans="1:24" s="4" customFormat="1" ht="21.95" customHeight="1" x14ac:dyDescent="0.2">
      <c r="A41" s="106">
        <v>22</v>
      </c>
      <c r="B41" s="106"/>
      <c r="C41" s="117">
        <v>3855512</v>
      </c>
      <c r="D41" s="108" t="s">
        <v>26</v>
      </c>
      <c r="E41" s="43">
        <v>112</v>
      </c>
      <c r="F41" s="44" t="s">
        <v>42</v>
      </c>
      <c r="G41" s="38">
        <v>505510</v>
      </c>
      <c r="H41" s="38">
        <v>505510</v>
      </c>
      <c r="I41" s="38">
        <v>505510</v>
      </c>
      <c r="J41" s="38">
        <v>505510</v>
      </c>
      <c r="K41" s="38">
        <v>505510</v>
      </c>
      <c r="L41" s="38">
        <v>505510</v>
      </c>
      <c r="M41" s="38">
        <v>505510</v>
      </c>
      <c r="N41" s="38">
        <v>505510</v>
      </c>
      <c r="O41" s="38">
        <v>505510</v>
      </c>
      <c r="P41" s="38">
        <v>505510</v>
      </c>
      <c r="Q41" s="38">
        <v>505510</v>
      </c>
      <c r="R41" s="38">
        <v>505510</v>
      </c>
      <c r="S41" s="122">
        <f t="shared" si="0"/>
        <v>6066120</v>
      </c>
      <c r="T41" s="62">
        <v>0</v>
      </c>
      <c r="U41" s="98">
        <f>SUM(S41:T42)+S43</f>
        <v>10266120</v>
      </c>
    </row>
    <row r="42" spans="1:24" s="4" customFormat="1" ht="21.95" customHeight="1" x14ac:dyDescent="0.2">
      <c r="A42" s="113"/>
      <c r="B42" s="113"/>
      <c r="C42" s="119"/>
      <c r="D42" s="114"/>
      <c r="E42" s="43">
        <v>113</v>
      </c>
      <c r="F42" s="44" t="s">
        <v>23</v>
      </c>
      <c r="G42" s="38">
        <v>300000</v>
      </c>
      <c r="H42" s="38">
        <v>300000</v>
      </c>
      <c r="I42" s="38">
        <v>300000</v>
      </c>
      <c r="J42" s="38">
        <v>300000</v>
      </c>
      <c r="K42" s="38">
        <v>300000</v>
      </c>
      <c r="L42" s="38">
        <v>300000</v>
      </c>
      <c r="M42" s="38">
        <v>300000</v>
      </c>
      <c r="N42" s="38">
        <v>300000</v>
      </c>
      <c r="O42" s="38">
        <v>300000</v>
      </c>
      <c r="P42" s="38">
        <v>300000</v>
      </c>
      <c r="Q42" s="38">
        <v>300000</v>
      </c>
      <c r="R42" s="38">
        <v>300000</v>
      </c>
      <c r="S42" s="122">
        <f t="shared" si="0"/>
        <v>3600000</v>
      </c>
      <c r="T42" s="62">
        <f>+S42/12</f>
        <v>300000</v>
      </c>
      <c r="U42" s="46"/>
    </row>
    <row r="43" spans="1:24" s="4" customFormat="1" ht="21.95" customHeight="1" x14ac:dyDescent="0.2">
      <c r="A43" s="107"/>
      <c r="B43" s="107"/>
      <c r="C43" s="118"/>
      <c r="D43" s="109"/>
      <c r="E43" s="43">
        <v>230</v>
      </c>
      <c r="F43" s="44" t="s">
        <v>104</v>
      </c>
      <c r="G43" s="38"/>
      <c r="H43" s="38"/>
      <c r="I43" s="38"/>
      <c r="J43" s="38">
        <v>300000</v>
      </c>
      <c r="K43" s="38"/>
      <c r="L43" s="38"/>
      <c r="M43" s="38"/>
      <c r="N43" s="38"/>
      <c r="O43" s="38"/>
      <c r="P43" s="38"/>
      <c r="Q43" s="38"/>
      <c r="R43" s="38"/>
      <c r="S43" s="144">
        <f t="shared" si="0"/>
        <v>300000</v>
      </c>
      <c r="T43" s="62"/>
      <c r="U43" s="52"/>
    </row>
    <row r="44" spans="1:24" s="4" customFormat="1" ht="21.95" customHeight="1" x14ac:dyDescent="0.2">
      <c r="A44" s="106">
        <v>23</v>
      </c>
      <c r="B44" s="41"/>
      <c r="C44" s="63">
        <v>1059233</v>
      </c>
      <c r="D44" s="42" t="s">
        <v>43</v>
      </c>
      <c r="E44" s="43">
        <v>112</v>
      </c>
      <c r="F44" s="44" t="s">
        <v>42</v>
      </c>
      <c r="G44" s="38">
        <v>505510</v>
      </c>
      <c r="H44" s="38">
        <v>505510</v>
      </c>
      <c r="I44" s="38">
        <v>505510</v>
      </c>
      <c r="J44" s="38">
        <v>505510</v>
      </c>
      <c r="K44" s="38">
        <v>505510</v>
      </c>
      <c r="L44" s="38">
        <v>505510</v>
      </c>
      <c r="M44" s="38">
        <v>505510</v>
      </c>
      <c r="N44" s="38">
        <v>505510</v>
      </c>
      <c r="O44" s="38">
        <v>505510</v>
      </c>
      <c r="P44" s="38">
        <v>505510</v>
      </c>
      <c r="Q44" s="38">
        <v>505510</v>
      </c>
      <c r="R44" s="38">
        <v>505510</v>
      </c>
      <c r="S44" s="122">
        <f t="shared" si="0"/>
        <v>6066120</v>
      </c>
      <c r="T44" s="45">
        <v>0</v>
      </c>
      <c r="U44" s="46">
        <f>SUM(S44:T45)</f>
        <v>9966120</v>
      </c>
    </row>
    <row r="45" spans="1:24" s="4" customFormat="1" ht="21.95" customHeight="1" x14ac:dyDescent="0.2">
      <c r="A45" s="107"/>
      <c r="B45" s="41"/>
      <c r="C45" s="63"/>
      <c r="D45" s="42"/>
      <c r="E45" s="43">
        <v>113</v>
      </c>
      <c r="F45" s="44" t="s">
        <v>23</v>
      </c>
      <c r="G45" s="38">
        <v>300000</v>
      </c>
      <c r="H45" s="38">
        <v>300000</v>
      </c>
      <c r="I45" s="38">
        <v>300000</v>
      </c>
      <c r="J45" s="38">
        <v>300000</v>
      </c>
      <c r="K45" s="38">
        <v>300000</v>
      </c>
      <c r="L45" s="38">
        <v>300000</v>
      </c>
      <c r="M45" s="38">
        <v>300000</v>
      </c>
      <c r="N45" s="38">
        <v>300000</v>
      </c>
      <c r="O45" s="38">
        <v>300000</v>
      </c>
      <c r="P45" s="38">
        <v>300000</v>
      </c>
      <c r="Q45" s="38">
        <v>300000</v>
      </c>
      <c r="R45" s="38">
        <v>300000</v>
      </c>
      <c r="S45" s="122">
        <f t="shared" si="0"/>
        <v>3600000</v>
      </c>
      <c r="T45" s="62">
        <f>+S45/12</f>
        <v>300000</v>
      </c>
      <c r="U45" s="46"/>
    </row>
    <row r="46" spans="1:24" s="4" customFormat="1" ht="21.95" customHeight="1" x14ac:dyDescent="0.2">
      <c r="A46" s="106">
        <v>24</v>
      </c>
      <c r="B46" s="41"/>
      <c r="C46" s="63">
        <v>3031351</v>
      </c>
      <c r="D46" s="42" t="s">
        <v>44</v>
      </c>
      <c r="E46" s="43">
        <v>112</v>
      </c>
      <c r="F46" s="44" t="s">
        <v>42</v>
      </c>
      <c r="G46" s="38">
        <v>505510</v>
      </c>
      <c r="H46" s="38">
        <v>505510</v>
      </c>
      <c r="I46" s="38">
        <v>505510</v>
      </c>
      <c r="J46" s="38">
        <v>505510</v>
      </c>
      <c r="K46" s="38">
        <v>505510</v>
      </c>
      <c r="L46" s="38">
        <v>505510</v>
      </c>
      <c r="M46" s="38">
        <v>505510</v>
      </c>
      <c r="N46" s="38">
        <v>505510</v>
      </c>
      <c r="O46" s="38">
        <v>505510</v>
      </c>
      <c r="P46" s="38">
        <v>505510</v>
      </c>
      <c r="Q46" s="38">
        <v>505510</v>
      </c>
      <c r="R46" s="38">
        <v>505510</v>
      </c>
      <c r="S46" s="122">
        <f t="shared" si="0"/>
        <v>6066120</v>
      </c>
      <c r="T46" s="45">
        <v>0</v>
      </c>
      <c r="U46" s="98">
        <f>SUM(S46:T47)</f>
        <v>9966120</v>
      </c>
    </row>
    <row r="47" spans="1:24" s="4" customFormat="1" ht="21.95" customHeight="1" x14ac:dyDescent="0.2">
      <c r="A47" s="107"/>
      <c r="B47" s="41"/>
      <c r="C47" s="63"/>
      <c r="D47" s="42"/>
      <c r="E47" s="43">
        <v>113</v>
      </c>
      <c r="F47" s="44" t="s">
        <v>23</v>
      </c>
      <c r="G47" s="38">
        <v>300000</v>
      </c>
      <c r="H47" s="38">
        <v>300000</v>
      </c>
      <c r="I47" s="38">
        <v>300000</v>
      </c>
      <c r="J47" s="38">
        <v>300000</v>
      </c>
      <c r="K47" s="38">
        <v>300000</v>
      </c>
      <c r="L47" s="38">
        <v>300000</v>
      </c>
      <c r="M47" s="38">
        <v>300000</v>
      </c>
      <c r="N47" s="38">
        <v>300000</v>
      </c>
      <c r="O47" s="38">
        <v>300000</v>
      </c>
      <c r="P47" s="38">
        <v>300000</v>
      </c>
      <c r="Q47" s="38">
        <v>300000</v>
      </c>
      <c r="R47" s="38">
        <v>300000</v>
      </c>
      <c r="S47" s="122">
        <f t="shared" si="0"/>
        <v>3600000</v>
      </c>
      <c r="T47" s="62">
        <f>+S47/12</f>
        <v>300000</v>
      </c>
      <c r="U47" s="46"/>
    </row>
    <row r="48" spans="1:24" s="4" customFormat="1" ht="21.95" customHeight="1" x14ac:dyDescent="0.2">
      <c r="A48" s="106">
        <v>25</v>
      </c>
      <c r="B48" s="106"/>
      <c r="C48" s="110">
        <v>4375323</v>
      </c>
      <c r="D48" s="108" t="s">
        <v>45</v>
      </c>
      <c r="E48" s="43">
        <v>112</v>
      </c>
      <c r="F48" s="44" t="s">
        <v>42</v>
      </c>
      <c r="G48" s="38">
        <v>505510</v>
      </c>
      <c r="H48" s="38">
        <v>505510</v>
      </c>
      <c r="I48" s="38">
        <v>505510</v>
      </c>
      <c r="J48" s="38">
        <v>505510</v>
      </c>
      <c r="K48" s="38">
        <v>505510</v>
      </c>
      <c r="L48" s="38">
        <v>505510</v>
      </c>
      <c r="M48" s="38">
        <v>505510</v>
      </c>
      <c r="N48" s="38">
        <v>505510</v>
      </c>
      <c r="O48" s="38">
        <v>505510</v>
      </c>
      <c r="P48" s="38">
        <v>505510</v>
      </c>
      <c r="Q48" s="38">
        <v>505510</v>
      </c>
      <c r="R48" s="38">
        <v>505510</v>
      </c>
      <c r="S48" s="122">
        <f t="shared" si="0"/>
        <v>6066120</v>
      </c>
      <c r="T48" s="45">
        <v>0</v>
      </c>
      <c r="U48" s="98">
        <f>SUM(S48:T49)+S50</f>
        <v>10266120</v>
      </c>
    </row>
    <row r="49" spans="1:21" s="4" customFormat="1" ht="21.95" customHeight="1" x14ac:dyDescent="0.2">
      <c r="A49" s="113"/>
      <c r="B49" s="113"/>
      <c r="C49" s="112"/>
      <c r="D49" s="114"/>
      <c r="E49" s="43">
        <v>113</v>
      </c>
      <c r="F49" s="44" t="s">
        <v>23</v>
      </c>
      <c r="G49" s="38">
        <v>300000</v>
      </c>
      <c r="H49" s="38">
        <v>300000</v>
      </c>
      <c r="I49" s="38">
        <v>300000</v>
      </c>
      <c r="J49" s="38">
        <v>300000</v>
      </c>
      <c r="K49" s="38">
        <v>300000</v>
      </c>
      <c r="L49" s="38">
        <v>300000</v>
      </c>
      <c r="M49" s="38">
        <v>300000</v>
      </c>
      <c r="N49" s="38">
        <v>300000</v>
      </c>
      <c r="O49" s="38">
        <v>300000</v>
      </c>
      <c r="P49" s="38">
        <v>300000</v>
      </c>
      <c r="Q49" s="38">
        <v>300000</v>
      </c>
      <c r="R49" s="38">
        <v>300000</v>
      </c>
      <c r="S49" s="122">
        <f t="shared" si="0"/>
        <v>3600000</v>
      </c>
      <c r="T49" s="62">
        <f>+S49/12</f>
        <v>300000</v>
      </c>
      <c r="U49" s="46"/>
    </row>
    <row r="50" spans="1:21" s="4" customFormat="1" ht="21.95" customHeight="1" x14ac:dyDescent="0.2">
      <c r="A50" s="107"/>
      <c r="B50" s="107"/>
      <c r="C50" s="111"/>
      <c r="D50" s="109"/>
      <c r="E50" s="43">
        <v>230</v>
      </c>
      <c r="F50" s="44" t="s">
        <v>105</v>
      </c>
      <c r="G50" s="38"/>
      <c r="H50" s="38"/>
      <c r="I50" s="38"/>
      <c r="J50" s="38">
        <v>300000</v>
      </c>
      <c r="K50" s="38"/>
      <c r="L50" s="38"/>
      <c r="M50" s="38"/>
      <c r="N50" s="38"/>
      <c r="O50" s="38"/>
      <c r="P50" s="38"/>
      <c r="Q50" s="38"/>
      <c r="R50" s="38"/>
      <c r="S50" s="122">
        <f t="shared" si="0"/>
        <v>300000</v>
      </c>
      <c r="T50" s="62"/>
      <c r="U50" s="52"/>
    </row>
    <row r="51" spans="1:21" s="4" customFormat="1" ht="21.95" customHeight="1" x14ac:dyDescent="0.2">
      <c r="A51" s="106">
        <v>26</v>
      </c>
      <c r="B51" s="106"/>
      <c r="C51" s="110">
        <v>3896522</v>
      </c>
      <c r="D51" s="108" t="s">
        <v>46</v>
      </c>
      <c r="E51" s="43">
        <v>112</v>
      </c>
      <c r="F51" s="44" t="s">
        <v>42</v>
      </c>
      <c r="G51" s="38">
        <v>505510</v>
      </c>
      <c r="H51" s="38">
        <v>505510</v>
      </c>
      <c r="I51" s="38">
        <v>505510</v>
      </c>
      <c r="J51" s="38">
        <v>505510</v>
      </c>
      <c r="K51" s="38">
        <v>505510</v>
      </c>
      <c r="L51" s="38">
        <v>505510</v>
      </c>
      <c r="M51" s="38">
        <v>505510</v>
      </c>
      <c r="N51" s="38">
        <v>505510</v>
      </c>
      <c r="O51" s="38">
        <v>505510</v>
      </c>
      <c r="P51" s="38">
        <v>505510</v>
      </c>
      <c r="Q51" s="38">
        <v>505510</v>
      </c>
      <c r="R51" s="38">
        <v>505510</v>
      </c>
      <c r="S51" s="122">
        <f t="shared" si="0"/>
        <v>6066120</v>
      </c>
      <c r="T51" s="45">
        <v>0</v>
      </c>
      <c r="U51" s="98">
        <f>SUM(S51:T52)+S53</f>
        <v>10266120</v>
      </c>
    </row>
    <row r="52" spans="1:21" s="4" customFormat="1" ht="21.95" customHeight="1" x14ac:dyDescent="0.2">
      <c r="A52" s="113"/>
      <c r="B52" s="113"/>
      <c r="C52" s="112"/>
      <c r="D52" s="114"/>
      <c r="E52" s="43">
        <v>113</v>
      </c>
      <c r="F52" s="44" t="s">
        <v>23</v>
      </c>
      <c r="G52" s="38">
        <v>300000</v>
      </c>
      <c r="H52" s="38">
        <v>300000</v>
      </c>
      <c r="I52" s="38">
        <v>300000</v>
      </c>
      <c r="J52" s="38">
        <v>300000</v>
      </c>
      <c r="K52" s="38">
        <v>300000</v>
      </c>
      <c r="L52" s="38">
        <v>300000</v>
      </c>
      <c r="M52" s="38">
        <v>300000</v>
      </c>
      <c r="N52" s="38">
        <v>300000</v>
      </c>
      <c r="O52" s="38">
        <v>300000</v>
      </c>
      <c r="P52" s="38">
        <v>300000</v>
      </c>
      <c r="Q52" s="38">
        <v>300000</v>
      </c>
      <c r="R52" s="38">
        <v>300000</v>
      </c>
      <c r="S52" s="122">
        <f t="shared" si="0"/>
        <v>3600000</v>
      </c>
      <c r="T52" s="62">
        <f>+S52/12</f>
        <v>300000</v>
      </c>
      <c r="U52" s="46"/>
    </row>
    <row r="53" spans="1:21" s="4" customFormat="1" ht="21.95" customHeight="1" x14ac:dyDescent="0.2">
      <c r="A53" s="107"/>
      <c r="B53" s="107"/>
      <c r="C53" s="111"/>
      <c r="D53" s="109"/>
      <c r="E53" s="43">
        <v>230</v>
      </c>
      <c r="F53" s="44" t="s">
        <v>104</v>
      </c>
      <c r="G53" s="38"/>
      <c r="H53" s="38"/>
      <c r="I53" s="38">
        <v>300000</v>
      </c>
      <c r="J53" s="38"/>
      <c r="K53" s="38"/>
      <c r="L53" s="38"/>
      <c r="M53" s="38"/>
      <c r="N53" s="38"/>
      <c r="O53" s="38"/>
      <c r="P53" s="38"/>
      <c r="Q53" s="38"/>
      <c r="R53" s="38"/>
      <c r="S53" s="144">
        <f t="shared" si="0"/>
        <v>300000</v>
      </c>
      <c r="T53" s="62"/>
      <c r="U53" s="52"/>
    </row>
    <row r="54" spans="1:21" s="4" customFormat="1" ht="21.95" customHeight="1" x14ac:dyDescent="0.2">
      <c r="A54" s="41">
        <v>27</v>
      </c>
      <c r="B54" s="41"/>
      <c r="C54" s="63">
        <v>1215102</v>
      </c>
      <c r="D54" s="42" t="s">
        <v>47</v>
      </c>
      <c r="E54" s="43">
        <v>112</v>
      </c>
      <c r="F54" s="44" t="s">
        <v>42</v>
      </c>
      <c r="G54" s="38">
        <v>505510</v>
      </c>
      <c r="H54" s="38">
        <v>505510</v>
      </c>
      <c r="I54" s="38">
        <v>505510</v>
      </c>
      <c r="J54" s="38">
        <v>505510</v>
      </c>
      <c r="K54" s="38">
        <v>505510</v>
      </c>
      <c r="L54" s="38">
        <v>505510</v>
      </c>
      <c r="M54" s="38">
        <v>505510</v>
      </c>
      <c r="N54" s="38">
        <v>505510</v>
      </c>
      <c r="O54" s="38">
        <v>505510</v>
      </c>
      <c r="P54" s="38">
        <v>505510</v>
      </c>
      <c r="Q54" s="38">
        <v>505510</v>
      </c>
      <c r="R54" s="38">
        <v>505510</v>
      </c>
      <c r="S54" s="122">
        <f t="shared" si="0"/>
        <v>6066120</v>
      </c>
      <c r="T54" s="45">
        <v>0</v>
      </c>
      <c r="U54" s="98">
        <f>SUM(S54:T55)</f>
        <v>9966120</v>
      </c>
    </row>
    <row r="55" spans="1:21" s="4" customFormat="1" ht="21.95" customHeight="1" x14ac:dyDescent="0.2">
      <c r="A55" s="41"/>
      <c r="B55" s="41"/>
      <c r="C55" s="63"/>
      <c r="D55" s="42"/>
      <c r="E55" s="43">
        <v>113</v>
      </c>
      <c r="F55" s="44" t="s">
        <v>23</v>
      </c>
      <c r="G55" s="38">
        <v>300000</v>
      </c>
      <c r="H55" s="38">
        <v>300000</v>
      </c>
      <c r="I55" s="38">
        <v>300000</v>
      </c>
      <c r="J55" s="38">
        <v>300000</v>
      </c>
      <c r="K55" s="38">
        <v>300000</v>
      </c>
      <c r="L55" s="38">
        <v>300000</v>
      </c>
      <c r="M55" s="38">
        <v>300000</v>
      </c>
      <c r="N55" s="38">
        <v>300000</v>
      </c>
      <c r="O55" s="38">
        <v>300000</v>
      </c>
      <c r="P55" s="38">
        <v>300000</v>
      </c>
      <c r="Q55" s="38">
        <v>300000</v>
      </c>
      <c r="R55" s="38">
        <v>300000</v>
      </c>
      <c r="S55" s="122">
        <f t="shared" si="0"/>
        <v>3600000</v>
      </c>
      <c r="T55" s="62">
        <f>+S55/12</f>
        <v>300000</v>
      </c>
      <c r="U55" s="46"/>
    </row>
    <row r="56" spans="1:21" s="4" customFormat="1" ht="21.95" customHeight="1" x14ac:dyDescent="0.2">
      <c r="A56" s="106">
        <v>28</v>
      </c>
      <c r="B56" s="106"/>
      <c r="C56" s="110">
        <v>2047512</v>
      </c>
      <c r="D56" s="108" t="s">
        <v>48</v>
      </c>
      <c r="E56" s="43">
        <v>112</v>
      </c>
      <c r="F56" s="44" t="s">
        <v>42</v>
      </c>
      <c r="G56" s="38">
        <v>505510</v>
      </c>
      <c r="H56" s="38">
        <v>505510</v>
      </c>
      <c r="I56" s="38">
        <v>505510</v>
      </c>
      <c r="J56" s="38">
        <v>505510</v>
      </c>
      <c r="K56" s="38">
        <v>505510</v>
      </c>
      <c r="L56" s="38">
        <v>505510</v>
      </c>
      <c r="M56" s="38">
        <v>505510</v>
      </c>
      <c r="N56" s="38">
        <v>505510</v>
      </c>
      <c r="O56" s="38">
        <v>505510</v>
      </c>
      <c r="P56" s="38">
        <v>505510</v>
      </c>
      <c r="Q56" s="38">
        <v>505510</v>
      </c>
      <c r="R56" s="38">
        <v>505510</v>
      </c>
      <c r="S56" s="122">
        <f t="shared" si="0"/>
        <v>6066120</v>
      </c>
      <c r="T56" s="45">
        <v>0</v>
      </c>
      <c r="U56" s="98">
        <f>SUM(S56:T57)+S58</f>
        <v>10791120</v>
      </c>
    </row>
    <row r="57" spans="1:21" s="4" customFormat="1" ht="21.95" customHeight="1" x14ac:dyDescent="0.2">
      <c r="A57" s="113"/>
      <c r="B57" s="113"/>
      <c r="C57" s="112"/>
      <c r="D57" s="114"/>
      <c r="E57" s="43">
        <v>113</v>
      </c>
      <c r="F57" s="44" t="s">
        <v>23</v>
      </c>
      <c r="G57" s="38">
        <v>300000</v>
      </c>
      <c r="H57" s="38">
        <v>300000</v>
      </c>
      <c r="I57" s="38">
        <v>600000</v>
      </c>
      <c r="J57" s="38">
        <v>300000</v>
      </c>
      <c r="K57" s="38">
        <v>300000</v>
      </c>
      <c r="L57" s="38">
        <v>300000</v>
      </c>
      <c r="M57" s="38">
        <v>300000</v>
      </c>
      <c r="N57" s="38">
        <v>300000</v>
      </c>
      <c r="O57" s="38">
        <v>300000</v>
      </c>
      <c r="P57" s="38">
        <v>300000</v>
      </c>
      <c r="Q57" s="38">
        <v>300000</v>
      </c>
      <c r="R57" s="38">
        <v>300000</v>
      </c>
      <c r="S57" s="122">
        <f t="shared" si="0"/>
        <v>3900000</v>
      </c>
      <c r="T57" s="62">
        <f>+S57/12</f>
        <v>325000</v>
      </c>
      <c r="U57" s="46"/>
    </row>
    <row r="58" spans="1:21" s="4" customFormat="1" ht="21.95" customHeight="1" x14ac:dyDescent="0.2">
      <c r="A58" s="107"/>
      <c r="B58" s="107"/>
      <c r="C58" s="111"/>
      <c r="D58" s="109"/>
      <c r="E58" s="43">
        <v>230</v>
      </c>
      <c r="F58" s="44" t="s">
        <v>104</v>
      </c>
      <c r="G58" s="38"/>
      <c r="H58" s="38"/>
      <c r="I58" s="38">
        <v>300000</v>
      </c>
      <c r="J58" s="38">
        <v>200000</v>
      </c>
      <c r="K58" s="38"/>
      <c r="L58" s="38"/>
      <c r="M58" s="38"/>
      <c r="N58" s="38"/>
      <c r="O58" s="38"/>
      <c r="P58" s="38"/>
      <c r="Q58" s="38"/>
      <c r="R58" s="38"/>
      <c r="S58" s="144">
        <f t="shared" si="0"/>
        <v>500000</v>
      </c>
      <c r="T58" s="62"/>
      <c r="U58" s="52"/>
    </row>
    <row r="59" spans="1:21" s="4" customFormat="1" ht="21.95" customHeight="1" x14ac:dyDescent="0.2">
      <c r="A59" s="106">
        <v>29</v>
      </c>
      <c r="B59" s="106"/>
      <c r="C59" s="110">
        <v>3031350</v>
      </c>
      <c r="D59" s="108" t="s">
        <v>49</v>
      </c>
      <c r="E59" s="43">
        <v>112</v>
      </c>
      <c r="F59" s="44" t="s">
        <v>42</v>
      </c>
      <c r="G59" s="38">
        <v>505510</v>
      </c>
      <c r="H59" s="38">
        <v>505510</v>
      </c>
      <c r="I59" s="38">
        <v>505510</v>
      </c>
      <c r="J59" s="38">
        <v>505510</v>
      </c>
      <c r="K59" s="38">
        <v>505510</v>
      </c>
      <c r="L59" s="38">
        <v>505510</v>
      </c>
      <c r="M59" s="38">
        <v>505510</v>
      </c>
      <c r="N59" s="38">
        <v>505510</v>
      </c>
      <c r="O59" s="38">
        <v>505510</v>
      </c>
      <c r="P59" s="38">
        <v>505510</v>
      </c>
      <c r="Q59" s="38">
        <v>505510</v>
      </c>
      <c r="R59" s="38">
        <v>505510</v>
      </c>
      <c r="S59" s="122">
        <f t="shared" si="0"/>
        <v>6066120</v>
      </c>
      <c r="T59" s="45">
        <v>0</v>
      </c>
      <c r="U59" s="98">
        <f>SUM(S59:T60)+S61</f>
        <v>10266120</v>
      </c>
    </row>
    <row r="60" spans="1:21" s="4" customFormat="1" ht="21.95" customHeight="1" x14ac:dyDescent="0.2">
      <c r="A60" s="113"/>
      <c r="B60" s="113"/>
      <c r="C60" s="112"/>
      <c r="D60" s="114"/>
      <c r="E60" s="43">
        <v>113</v>
      </c>
      <c r="F60" s="44" t="s">
        <v>23</v>
      </c>
      <c r="G60" s="38">
        <v>300000</v>
      </c>
      <c r="H60" s="38">
        <v>300000</v>
      </c>
      <c r="I60" s="38">
        <v>300000</v>
      </c>
      <c r="J60" s="38">
        <v>300000</v>
      </c>
      <c r="K60" s="38">
        <v>300000</v>
      </c>
      <c r="L60" s="38">
        <v>300000</v>
      </c>
      <c r="M60" s="38">
        <v>300000</v>
      </c>
      <c r="N60" s="38">
        <v>300000</v>
      </c>
      <c r="O60" s="38">
        <v>300000</v>
      </c>
      <c r="P60" s="38">
        <v>300000</v>
      </c>
      <c r="Q60" s="38">
        <v>300000</v>
      </c>
      <c r="R60" s="38">
        <v>300000</v>
      </c>
      <c r="S60" s="122">
        <f t="shared" si="0"/>
        <v>3600000</v>
      </c>
      <c r="T60" s="62">
        <f>+S60/12</f>
        <v>300000</v>
      </c>
      <c r="U60" s="46"/>
    </row>
    <row r="61" spans="1:21" s="4" customFormat="1" ht="21.95" customHeight="1" x14ac:dyDescent="0.2">
      <c r="A61" s="107"/>
      <c r="B61" s="107"/>
      <c r="C61" s="111"/>
      <c r="D61" s="109"/>
      <c r="E61" s="43"/>
      <c r="F61" s="44"/>
      <c r="G61" s="38"/>
      <c r="H61" s="38"/>
      <c r="I61" s="38">
        <v>300000</v>
      </c>
      <c r="J61" s="38"/>
      <c r="K61" s="38"/>
      <c r="L61" s="38"/>
      <c r="M61" s="38"/>
      <c r="N61" s="38"/>
      <c r="O61" s="38"/>
      <c r="P61" s="38"/>
      <c r="Q61" s="38"/>
      <c r="R61" s="38"/>
      <c r="S61" s="144">
        <f t="shared" si="0"/>
        <v>300000</v>
      </c>
      <c r="T61" s="62"/>
      <c r="U61" s="52"/>
    </row>
    <row r="62" spans="1:21" s="4" customFormat="1" ht="21.95" customHeight="1" x14ac:dyDescent="0.2">
      <c r="A62" s="41">
        <v>30</v>
      </c>
      <c r="B62" s="41"/>
      <c r="C62" s="61">
        <v>2507115</v>
      </c>
      <c r="D62" s="42" t="s">
        <v>50</v>
      </c>
      <c r="E62" s="43">
        <v>112</v>
      </c>
      <c r="F62" s="44" t="s">
        <v>42</v>
      </c>
      <c r="G62" s="38">
        <v>505510</v>
      </c>
      <c r="H62" s="38">
        <v>505510</v>
      </c>
      <c r="I62" s="38">
        <v>505510</v>
      </c>
      <c r="J62" s="38">
        <v>505510</v>
      </c>
      <c r="K62" s="38">
        <v>505510</v>
      </c>
      <c r="L62" s="38">
        <v>505510</v>
      </c>
      <c r="M62" s="38">
        <v>505510</v>
      </c>
      <c r="N62" s="38">
        <v>505510</v>
      </c>
      <c r="O62" s="38">
        <v>505510</v>
      </c>
      <c r="P62" s="38">
        <v>505510</v>
      </c>
      <c r="Q62" s="38">
        <v>505510</v>
      </c>
      <c r="R62" s="38">
        <v>505510</v>
      </c>
      <c r="S62" s="122">
        <f t="shared" si="0"/>
        <v>6066120</v>
      </c>
      <c r="T62" s="45">
        <v>0</v>
      </c>
      <c r="U62" s="98">
        <f>SUM(S62:T63)+S64</f>
        <v>10266120</v>
      </c>
    </row>
    <row r="63" spans="1:21" s="4" customFormat="1" ht="21.95" customHeight="1" x14ac:dyDescent="0.2">
      <c r="A63" s="41"/>
      <c r="B63" s="41"/>
      <c r="C63" s="61"/>
      <c r="D63" s="42"/>
      <c r="E63" s="43">
        <v>113</v>
      </c>
      <c r="F63" s="44" t="s">
        <v>23</v>
      </c>
      <c r="G63" s="38">
        <v>300000</v>
      </c>
      <c r="H63" s="38">
        <v>300000</v>
      </c>
      <c r="I63" s="38">
        <v>300000</v>
      </c>
      <c r="J63" s="38">
        <v>300000</v>
      </c>
      <c r="K63" s="38">
        <v>300000</v>
      </c>
      <c r="L63" s="38">
        <v>300000</v>
      </c>
      <c r="M63" s="38">
        <v>300000</v>
      </c>
      <c r="N63" s="38">
        <v>300000</v>
      </c>
      <c r="O63" s="38">
        <v>300000</v>
      </c>
      <c r="P63" s="38">
        <v>300000</v>
      </c>
      <c r="Q63" s="38">
        <v>300000</v>
      </c>
      <c r="R63" s="38">
        <v>300000</v>
      </c>
      <c r="S63" s="122">
        <f t="shared" si="0"/>
        <v>3600000</v>
      </c>
      <c r="T63" s="62">
        <f>+S63/12</f>
        <v>300000</v>
      </c>
      <c r="U63" s="46"/>
    </row>
    <row r="64" spans="1:21" s="4" customFormat="1" ht="21.95" customHeight="1" x14ac:dyDescent="0.2">
      <c r="A64" s="41"/>
      <c r="B64" s="41"/>
      <c r="C64" s="61"/>
      <c r="D64" s="42"/>
      <c r="E64" s="43"/>
      <c r="F64" s="44"/>
      <c r="G64" s="99"/>
      <c r="H64" s="99"/>
      <c r="I64" s="99">
        <v>300000</v>
      </c>
      <c r="J64" s="99"/>
      <c r="K64" s="99"/>
      <c r="L64" s="99"/>
      <c r="M64" s="99"/>
      <c r="N64" s="99"/>
      <c r="O64" s="99"/>
      <c r="P64" s="99"/>
      <c r="Q64" s="99"/>
      <c r="R64" s="99"/>
      <c r="S64" s="144">
        <f t="shared" si="0"/>
        <v>300000</v>
      </c>
      <c r="T64" s="100"/>
      <c r="U64" s="101"/>
    </row>
    <row r="65" spans="1:21" s="4" customFormat="1" ht="28.5" customHeight="1" x14ac:dyDescent="0.25">
      <c r="A65" s="32" t="s">
        <v>25</v>
      </c>
      <c r="B65" s="33"/>
      <c r="C65" s="33"/>
      <c r="D65" s="34"/>
      <c r="E65" s="24"/>
      <c r="F65" s="24"/>
      <c r="G65" s="22">
        <f>SUM(G10:G63)</f>
        <v>21549308</v>
      </c>
      <c r="H65" s="22">
        <f>SUM(H10:H63)</f>
        <v>21849308</v>
      </c>
      <c r="I65" s="116">
        <f>SUM(I10:I64)</f>
        <v>24099308</v>
      </c>
      <c r="J65" s="22">
        <f>SUM(J10:J63)</f>
        <v>22949308</v>
      </c>
      <c r="K65" s="22">
        <f>SUM(K10:K63)</f>
        <v>22749308</v>
      </c>
      <c r="L65" s="22">
        <f>SUM(L10:L63)</f>
        <v>21549308</v>
      </c>
      <c r="M65" s="22">
        <f>SUM(M10:M63)</f>
        <v>21849308</v>
      </c>
      <c r="N65" s="22">
        <f>SUM(N10:N63)</f>
        <v>21549308</v>
      </c>
      <c r="O65" s="22">
        <f>SUM(O10:O63)</f>
        <v>21549308</v>
      </c>
      <c r="P65" s="22">
        <f>SUM(P10:P63)</f>
        <v>21549308</v>
      </c>
      <c r="Q65" s="22">
        <f>SUM(Q10:Q63)</f>
        <v>21549308</v>
      </c>
      <c r="R65" s="22">
        <f>SUM(R10:R63)</f>
        <v>17099590</v>
      </c>
      <c r="S65" s="22">
        <f>SUM(S10:S63)</f>
        <v>259591978</v>
      </c>
      <c r="T65" s="22">
        <f>SUM(T10:T63)</f>
        <v>16653908.166666666</v>
      </c>
      <c r="U65" s="97">
        <f>SUM(U10:U63)</f>
        <v>276545886.16666663</v>
      </c>
    </row>
    <row r="66" spans="1:21" s="4" customFormat="1" ht="28.5" customHeight="1" x14ac:dyDescent="0.3">
      <c r="A66" s="5"/>
      <c r="B66" s="5"/>
      <c r="C66" s="15"/>
      <c r="D66" s="12"/>
      <c r="E66" s="7"/>
      <c r="F66" s="12"/>
      <c r="G66" s="13"/>
      <c r="H66" s="14"/>
      <c r="I66" s="14"/>
      <c r="J66" s="14"/>
      <c r="K66" s="14"/>
      <c r="L66" s="9"/>
      <c r="M66" s="9"/>
      <c r="N66" s="9"/>
      <c r="O66" s="9"/>
      <c r="P66" s="9"/>
      <c r="Q66" s="10"/>
      <c r="R66" s="9"/>
      <c r="S66" s="11"/>
      <c r="T66" s="11"/>
      <c r="U66" s="11"/>
    </row>
    <row r="67" spans="1:21" s="4" customFormat="1" ht="28.5" customHeight="1" x14ac:dyDescent="0.3">
      <c r="A67" s="5"/>
      <c r="B67" s="5"/>
      <c r="C67" s="6"/>
      <c r="D67" s="26"/>
      <c r="E67" s="1"/>
      <c r="F67" s="7"/>
      <c r="G67" s="8"/>
      <c r="H67" s="9"/>
      <c r="I67" s="9"/>
      <c r="J67" s="9"/>
      <c r="K67" s="9"/>
      <c r="L67" s="9"/>
      <c r="M67" s="9"/>
      <c r="N67" s="9"/>
      <c r="O67" s="9"/>
      <c r="P67" s="9"/>
      <c r="Q67" s="10"/>
      <c r="R67" s="9"/>
      <c r="S67" s="11">
        <f>+S61+S58+S53+S43+S38+S34+S30+S27+S25+S23+S18+S16+S12</f>
        <v>4850000</v>
      </c>
      <c r="T67" s="11"/>
      <c r="U67" s="11"/>
    </row>
    <row r="68" spans="1:21" ht="27" customHeight="1" x14ac:dyDescent="0.25">
      <c r="D68" s="25"/>
      <c r="H68" s="27"/>
    </row>
    <row r="69" spans="1:21" ht="24.95" customHeight="1" x14ac:dyDescent="0.25">
      <c r="D69" s="25"/>
    </row>
    <row r="70" spans="1:21" ht="24.95" customHeight="1" x14ac:dyDescent="0.25">
      <c r="D70" s="25"/>
    </row>
    <row r="71" spans="1:21" ht="24.95" customHeight="1" x14ac:dyDescent="0.25">
      <c r="D71" s="25"/>
    </row>
    <row r="72" spans="1:21" ht="24.95" customHeight="1" x14ac:dyDescent="0.25">
      <c r="D72" s="25"/>
    </row>
    <row r="73" spans="1:21" ht="24.95" customHeight="1" x14ac:dyDescent="0.25">
      <c r="D73" s="25"/>
    </row>
    <row r="74" spans="1:21" ht="18" x14ac:dyDescent="0.25">
      <c r="D74" s="25"/>
    </row>
    <row r="75" spans="1:21" ht="18" x14ac:dyDescent="0.25">
      <c r="D75" s="25"/>
    </row>
    <row r="76" spans="1:21" ht="18" x14ac:dyDescent="0.25">
      <c r="D76" s="25"/>
    </row>
  </sheetData>
  <autoFilter ref="A9:U67"/>
  <mergeCells count="87">
    <mergeCell ref="D62:D64"/>
    <mergeCell ref="C62:C64"/>
    <mergeCell ref="B62:B64"/>
    <mergeCell ref="A62:A64"/>
    <mergeCell ref="D26:D27"/>
    <mergeCell ref="C26:C27"/>
    <mergeCell ref="B26:B27"/>
    <mergeCell ref="A26:A27"/>
    <mergeCell ref="D29:D30"/>
    <mergeCell ref="A51:A53"/>
    <mergeCell ref="A56:A58"/>
    <mergeCell ref="B56:B58"/>
    <mergeCell ref="C56:C58"/>
    <mergeCell ref="D56:D58"/>
    <mergeCell ref="D10:D12"/>
    <mergeCell ref="C10:C12"/>
    <mergeCell ref="B10:B12"/>
    <mergeCell ref="A10:A12"/>
    <mergeCell ref="A24:A25"/>
    <mergeCell ref="B24:B25"/>
    <mergeCell ref="C24:C25"/>
    <mergeCell ref="D24:D25"/>
    <mergeCell ref="D22:D23"/>
    <mergeCell ref="C22:C23"/>
    <mergeCell ref="B22:B23"/>
    <mergeCell ref="A22:A23"/>
    <mergeCell ref="C41:C43"/>
    <mergeCell ref="B41:B43"/>
    <mergeCell ref="A41:A43"/>
    <mergeCell ref="A17:A18"/>
    <mergeCell ref="B17:B18"/>
    <mergeCell ref="A29:A30"/>
    <mergeCell ref="B29:B30"/>
    <mergeCell ref="C29:C30"/>
    <mergeCell ref="D33:D34"/>
    <mergeCell ref="C33:C34"/>
    <mergeCell ref="B33:B34"/>
    <mergeCell ref="A33:A34"/>
    <mergeCell ref="D51:D53"/>
    <mergeCell ref="C51:C53"/>
    <mergeCell ref="B51:B53"/>
    <mergeCell ref="A46:A47"/>
    <mergeCell ref="A44:A45"/>
    <mergeCell ref="D48:D50"/>
    <mergeCell ref="C48:C50"/>
    <mergeCell ref="B48:B50"/>
    <mergeCell ref="A48:A50"/>
    <mergeCell ref="D41:D43"/>
    <mergeCell ref="A6:U6"/>
    <mergeCell ref="A7:U7"/>
    <mergeCell ref="A8:U8"/>
    <mergeCell ref="U56:U57"/>
    <mergeCell ref="A54:A55"/>
    <mergeCell ref="B54:B55"/>
    <mergeCell ref="C54:C55"/>
    <mergeCell ref="D54:D55"/>
    <mergeCell ref="U54:U55"/>
    <mergeCell ref="U44:U45"/>
    <mergeCell ref="U59:U60"/>
    <mergeCell ref="D59:D61"/>
    <mergeCell ref="B59:B61"/>
    <mergeCell ref="A59:A61"/>
    <mergeCell ref="C59:C61"/>
    <mergeCell ref="U62:U63"/>
    <mergeCell ref="U48:U49"/>
    <mergeCell ref="B46:B47"/>
    <mergeCell ref="C46:C47"/>
    <mergeCell ref="D46:D47"/>
    <mergeCell ref="U46:U47"/>
    <mergeCell ref="U51:U52"/>
    <mergeCell ref="U41:U42"/>
    <mergeCell ref="B44:B45"/>
    <mergeCell ref="C44:C45"/>
    <mergeCell ref="D44:D45"/>
    <mergeCell ref="D17:D18"/>
    <mergeCell ref="C17:C18"/>
    <mergeCell ref="A1:U5"/>
    <mergeCell ref="A65:D65"/>
    <mergeCell ref="D15:D16"/>
    <mergeCell ref="U10:U11"/>
    <mergeCell ref="C15:C16"/>
    <mergeCell ref="B15:B16"/>
    <mergeCell ref="A15:A16"/>
    <mergeCell ref="D37:D38"/>
    <mergeCell ref="C37:C38"/>
    <mergeCell ref="B37:B38"/>
    <mergeCell ref="A37:A38"/>
  </mergeCells>
  <printOptions horizontalCentered="1"/>
  <pageMargins left="0.16" right="0.16" top="0.21" bottom="0.47" header="0.15748031496062992" footer="0.16"/>
  <pageSetup paperSize="5" scale="42" fitToHeight="0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0:M42"/>
  <sheetViews>
    <sheetView workbookViewId="0">
      <selection activeCell="D14" sqref="D14:D15"/>
    </sheetView>
  </sheetViews>
  <sheetFormatPr baseColWidth="10" defaultRowHeight="12.75" x14ac:dyDescent="0.2"/>
  <sheetData>
    <row r="10" spans="3:13" x14ac:dyDescent="0.2">
      <c r="C10" s="64" t="s">
        <v>56</v>
      </c>
      <c r="D10" s="65" t="s">
        <v>57</v>
      </c>
      <c r="E10" s="66" t="s">
        <v>58</v>
      </c>
      <c r="F10" s="64" t="s">
        <v>59</v>
      </c>
      <c r="G10" s="65" t="s">
        <v>60</v>
      </c>
      <c r="H10" s="66" t="s">
        <v>61</v>
      </c>
      <c r="I10" s="66" t="s">
        <v>62</v>
      </c>
      <c r="J10" s="66" t="s">
        <v>63</v>
      </c>
      <c r="K10" s="66"/>
      <c r="L10" s="66" t="s">
        <v>64</v>
      </c>
      <c r="M10" s="64" t="s">
        <v>65</v>
      </c>
    </row>
    <row r="11" spans="3:13" x14ac:dyDescent="0.2">
      <c r="C11" s="64"/>
      <c r="D11" s="67"/>
      <c r="E11" s="66"/>
      <c r="F11" s="64"/>
      <c r="G11" s="67"/>
      <c r="H11" s="66"/>
      <c r="I11" s="66"/>
      <c r="J11" s="68" t="s">
        <v>66</v>
      </c>
      <c r="K11" s="68" t="s">
        <v>67</v>
      </c>
      <c r="L11" s="66"/>
      <c r="M11" s="64"/>
    </row>
    <row r="12" spans="3:13" ht="31.5" x14ac:dyDescent="0.2">
      <c r="C12" s="69">
        <v>1</v>
      </c>
      <c r="D12" s="70" t="s">
        <v>68</v>
      </c>
      <c r="E12" s="71" t="s">
        <v>69</v>
      </c>
      <c r="F12" s="72">
        <v>2564487</v>
      </c>
      <c r="G12" s="73" t="s">
        <v>70</v>
      </c>
      <c r="H12" s="70"/>
      <c r="I12" s="73" t="s">
        <v>71</v>
      </c>
      <c r="J12" s="74">
        <v>42780</v>
      </c>
      <c r="K12" s="74" t="s">
        <v>72</v>
      </c>
      <c r="L12" s="73" t="s">
        <v>73</v>
      </c>
      <c r="M12" s="75">
        <v>350000</v>
      </c>
    </row>
    <row r="13" spans="3:13" ht="21" x14ac:dyDescent="0.2">
      <c r="C13" s="76">
        <v>2</v>
      </c>
      <c r="D13" s="77" t="s">
        <v>74</v>
      </c>
      <c r="E13" s="71" t="s">
        <v>69</v>
      </c>
      <c r="F13" s="78">
        <v>2097512</v>
      </c>
      <c r="G13" s="73" t="s">
        <v>75</v>
      </c>
      <c r="H13" s="70"/>
      <c r="I13" s="73" t="s">
        <v>71</v>
      </c>
      <c r="J13" s="74">
        <v>42795</v>
      </c>
      <c r="K13" s="74">
        <v>42795</v>
      </c>
      <c r="L13" s="73" t="s">
        <v>73</v>
      </c>
      <c r="M13" s="75">
        <v>300000</v>
      </c>
    </row>
    <row r="14" spans="3:13" ht="21" x14ac:dyDescent="0.2">
      <c r="C14" s="79">
        <v>3</v>
      </c>
      <c r="D14" s="70" t="s">
        <v>76</v>
      </c>
      <c r="E14" s="71" t="s">
        <v>69</v>
      </c>
      <c r="F14" s="72">
        <v>3031350</v>
      </c>
      <c r="G14" s="73" t="s">
        <v>75</v>
      </c>
      <c r="H14" s="70"/>
      <c r="I14" s="73" t="s">
        <v>71</v>
      </c>
      <c r="J14" s="74">
        <v>42795</v>
      </c>
      <c r="K14" s="74">
        <v>42795</v>
      </c>
      <c r="L14" s="73" t="s">
        <v>73</v>
      </c>
      <c r="M14" s="75">
        <v>300000</v>
      </c>
    </row>
    <row r="15" spans="3:13" ht="21" x14ac:dyDescent="0.2">
      <c r="C15" s="79">
        <v>4</v>
      </c>
      <c r="D15" s="70" t="s">
        <v>77</v>
      </c>
      <c r="E15" s="71"/>
      <c r="F15" s="72">
        <v>2507115</v>
      </c>
      <c r="G15" s="73" t="s">
        <v>75</v>
      </c>
      <c r="H15" s="70"/>
      <c r="I15" s="73" t="s">
        <v>71</v>
      </c>
      <c r="J15" s="74">
        <v>42807</v>
      </c>
      <c r="K15" s="74">
        <v>42807</v>
      </c>
      <c r="L15" s="73" t="s">
        <v>73</v>
      </c>
      <c r="M15" s="75">
        <v>300000</v>
      </c>
    </row>
    <row r="16" spans="3:13" ht="31.5" x14ac:dyDescent="0.2">
      <c r="C16" s="79">
        <v>5</v>
      </c>
      <c r="D16" s="70" t="s">
        <v>78</v>
      </c>
      <c r="E16" s="71" t="s">
        <v>69</v>
      </c>
      <c r="F16" s="72">
        <v>5653021</v>
      </c>
      <c r="G16" s="73" t="s">
        <v>79</v>
      </c>
      <c r="H16" s="70"/>
      <c r="I16" s="73" t="s">
        <v>71</v>
      </c>
      <c r="J16" s="74">
        <v>42809</v>
      </c>
      <c r="K16" s="74">
        <v>42809</v>
      </c>
      <c r="L16" s="73" t="s">
        <v>73</v>
      </c>
      <c r="M16" s="75">
        <v>300000</v>
      </c>
    </row>
    <row r="17" spans="3:13" ht="21" x14ac:dyDescent="0.2">
      <c r="C17" s="79">
        <v>6</v>
      </c>
      <c r="D17" s="70" t="s">
        <v>74</v>
      </c>
      <c r="E17" s="71"/>
      <c r="F17" s="72">
        <v>2097512</v>
      </c>
      <c r="G17" s="73" t="s">
        <v>75</v>
      </c>
      <c r="H17" s="70"/>
      <c r="I17" s="73" t="s">
        <v>71</v>
      </c>
      <c r="J17" s="74">
        <v>42814</v>
      </c>
      <c r="K17" s="74">
        <v>42814</v>
      </c>
      <c r="L17" s="73" t="s">
        <v>73</v>
      </c>
      <c r="M17" s="75">
        <v>300000</v>
      </c>
    </row>
    <row r="18" spans="3:13" ht="21" x14ac:dyDescent="0.2">
      <c r="C18" s="79">
        <v>7</v>
      </c>
      <c r="D18" s="70" t="s">
        <v>80</v>
      </c>
      <c r="E18" s="71" t="s">
        <v>69</v>
      </c>
      <c r="F18" s="80">
        <v>4642189</v>
      </c>
      <c r="G18" s="73" t="s">
        <v>81</v>
      </c>
      <c r="H18" s="70"/>
      <c r="I18" s="73" t="s">
        <v>82</v>
      </c>
      <c r="J18" s="74">
        <v>42816</v>
      </c>
      <c r="K18" s="74">
        <v>42816</v>
      </c>
      <c r="L18" s="73" t="s">
        <v>73</v>
      </c>
      <c r="M18" s="75">
        <v>250000</v>
      </c>
    </row>
    <row r="19" spans="3:13" ht="31.5" x14ac:dyDescent="0.2">
      <c r="C19" s="71">
        <v>8</v>
      </c>
      <c r="D19" s="70" t="s">
        <v>83</v>
      </c>
      <c r="E19" s="71" t="s">
        <v>69</v>
      </c>
      <c r="F19" s="72">
        <v>5938530</v>
      </c>
      <c r="G19" s="73" t="s">
        <v>84</v>
      </c>
      <c r="H19" s="70"/>
      <c r="I19" s="73" t="s">
        <v>82</v>
      </c>
      <c r="J19" s="74">
        <v>42817</v>
      </c>
      <c r="K19" s="74">
        <v>42817</v>
      </c>
      <c r="L19" s="73" t="s">
        <v>73</v>
      </c>
      <c r="M19" s="75">
        <v>200000</v>
      </c>
    </row>
    <row r="20" spans="3:13" ht="21" x14ac:dyDescent="0.2">
      <c r="C20" s="71">
        <v>9</v>
      </c>
      <c r="D20" s="70" t="s">
        <v>85</v>
      </c>
      <c r="E20" s="71"/>
      <c r="F20" s="81" t="s">
        <v>86</v>
      </c>
      <c r="G20" s="73" t="s">
        <v>75</v>
      </c>
      <c r="H20" s="70"/>
      <c r="I20" s="73" t="s">
        <v>71</v>
      </c>
      <c r="J20" s="74">
        <v>42821</v>
      </c>
      <c r="K20" s="74"/>
      <c r="L20" s="73" t="s">
        <v>73</v>
      </c>
      <c r="M20" s="75">
        <v>300000</v>
      </c>
    </row>
    <row r="21" spans="3:13" ht="21" x14ac:dyDescent="0.2">
      <c r="C21" s="71">
        <v>9</v>
      </c>
      <c r="D21" s="70" t="s">
        <v>87</v>
      </c>
      <c r="E21" s="71" t="s">
        <v>69</v>
      </c>
      <c r="F21" s="39">
        <v>4104213</v>
      </c>
      <c r="G21" s="73" t="s">
        <v>88</v>
      </c>
      <c r="H21" s="70"/>
      <c r="I21" s="70" t="s">
        <v>71</v>
      </c>
      <c r="J21" s="82">
        <v>42821</v>
      </c>
      <c r="K21" s="82">
        <v>42814</v>
      </c>
      <c r="L21" s="70" t="s">
        <v>73</v>
      </c>
      <c r="M21" s="75">
        <v>300000</v>
      </c>
    </row>
    <row r="22" spans="3:13" x14ac:dyDescent="0.2">
      <c r="C22" s="71"/>
      <c r="D22" s="70"/>
      <c r="E22" s="71"/>
      <c r="F22" s="75"/>
      <c r="G22" s="70"/>
      <c r="H22" s="70"/>
      <c r="I22" s="70"/>
      <c r="J22" s="82"/>
      <c r="K22" s="82"/>
      <c r="L22" s="70"/>
      <c r="M22" s="75"/>
    </row>
    <row r="23" spans="3:13" x14ac:dyDescent="0.2">
      <c r="C23" s="71"/>
      <c r="D23" s="70"/>
      <c r="E23" s="83"/>
      <c r="F23" s="84"/>
      <c r="G23" s="70"/>
      <c r="H23" s="70"/>
      <c r="I23" s="70"/>
      <c r="J23" s="85"/>
      <c r="K23" s="85"/>
      <c r="L23" s="70"/>
      <c r="M23" s="84"/>
    </row>
    <row r="24" spans="3:13" x14ac:dyDescent="0.2">
      <c r="C24" s="86" t="s">
        <v>89</v>
      </c>
      <c r="D24" s="86"/>
      <c r="E24" s="86"/>
      <c r="F24" s="86"/>
      <c r="G24" s="86"/>
      <c r="H24" s="86"/>
      <c r="I24" s="86"/>
      <c r="J24" s="86"/>
      <c r="K24" s="86"/>
      <c r="L24" s="86"/>
      <c r="M24" s="87">
        <f>SUM(M12:M23)</f>
        <v>2900000</v>
      </c>
    </row>
    <row r="26" spans="3:13" ht="21" x14ac:dyDescent="0.2">
      <c r="C26" s="76">
        <v>1</v>
      </c>
      <c r="D26" s="88" t="s">
        <v>90</v>
      </c>
      <c r="E26" s="71" t="s">
        <v>69</v>
      </c>
      <c r="F26" s="39">
        <v>5566358</v>
      </c>
      <c r="G26" s="73" t="s">
        <v>79</v>
      </c>
      <c r="H26" s="70"/>
      <c r="I26" s="73" t="s">
        <v>71</v>
      </c>
      <c r="J26" s="74">
        <v>42830</v>
      </c>
      <c r="K26" s="74">
        <v>42830</v>
      </c>
      <c r="L26" s="73" t="s">
        <v>73</v>
      </c>
      <c r="M26" s="75">
        <v>300000</v>
      </c>
    </row>
    <row r="27" spans="3:13" ht="31.5" x14ac:dyDescent="0.2">
      <c r="C27" s="76">
        <v>2</v>
      </c>
      <c r="D27" s="77" t="s">
        <v>91</v>
      </c>
      <c r="E27" s="71" t="s">
        <v>69</v>
      </c>
      <c r="F27" s="89">
        <v>3855512</v>
      </c>
      <c r="G27" s="73" t="s">
        <v>75</v>
      </c>
      <c r="H27" s="70"/>
      <c r="I27" s="73" t="s">
        <v>71</v>
      </c>
      <c r="J27" s="74">
        <v>42836</v>
      </c>
      <c r="K27" s="74">
        <v>42836</v>
      </c>
      <c r="L27" s="73" t="s">
        <v>73</v>
      </c>
      <c r="M27" s="75">
        <v>300000</v>
      </c>
    </row>
    <row r="28" spans="3:13" ht="42" x14ac:dyDescent="0.2">
      <c r="C28" s="76">
        <v>3</v>
      </c>
      <c r="D28" s="77" t="s">
        <v>92</v>
      </c>
      <c r="E28" s="71" t="s">
        <v>69</v>
      </c>
      <c r="F28" s="89">
        <v>4375323</v>
      </c>
      <c r="G28" s="73" t="s">
        <v>75</v>
      </c>
      <c r="H28" s="70"/>
      <c r="I28" s="73" t="s">
        <v>71</v>
      </c>
      <c r="J28" s="74">
        <v>42836</v>
      </c>
      <c r="K28" s="74">
        <v>42836</v>
      </c>
      <c r="L28" s="73" t="s">
        <v>73</v>
      </c>
      <c r="M28" s="75">
        <v>300000</v>
      </c>
    </row>
    <row r="29" spans="3:13" ht="21" x14ac:dyDescent="0.2">
      <c r="C29" s="76">
        <v>4</v>
      </c>
      <c r="D29" s="88" t="s">
        <v>85</v>
      </c>
      <c r="E29" s="71" t="s">
        <v>69</v>
      </c>
      <c r="F29" s="81" t="s">
        <v>86</v>
      </c>
      <c r="G29" s="73" t="s">
        <v>75</v>
      </c>
      <c r="H29" s="70"/>
      <c r="I29" s="73" t="s">
        <v>71</v>
      </c>
      <c r="J29" s="74">
        <v>42836</v>
      </c>
      <c r="K29" s="74">
        <v>42836</v>
      </c>
      <c r="L29" s="73" t="s">
        <v>73</v>
      </c>
      <c r="M29" s="75">
        <v>300000</v>
      </c>
    </row>
    <row r="30" spans="3:13" ht="21" x14ac:dyDescent="0.2">
      <c r="C30" s="76">
        <v>5</v>
      </c>
      <c r="D30" s="77" t="s">
        <v>93</v>
      </c>
      <c r="E30" s="71" t="s">
        <v>69</v>
      </c>
      <c r="F30" s="90" t="s">
        <v>94</v>
      </c>
      <c r="G30" s="73" t="s">
        <v>95</v>
      </c>
      <c r="H30" s="70"/>
      <c r="I30" s="73" t="s">
        <v>71</v>
      </c>
      <c r="J30" s="74">
        <v>42845</v>
      </c>
      <c r="K30" s="74">
        <v>42845</v>
      </c>
      <c r="L30" s="73" t="s">
        <v>73</v>
      </c>
      <c r="M30" s="75">
        <v>300000</v>
      </c>
    </row>
    <row r="31" spans="3:13" ht="21" x14ac:dyDescent="0.2">
      <c r="C31" s="76">
        <v>6</v>
      </c>
      <c r="D31" s="77" t="s">
        <v>74</v>
      </c>
      <c r="E31" s="71" t="s">
        <v>69</v>
      </c>
      <c r="F31" s="78">
        <v>2097512</v>
      </c>
      <c r="G31" s="73" t="s">
        <v>75</v>
      </c>
      <c r="H31" s="70"/>
      <c r="I31" s="73" t="s">
        <v>71</v>
      </c>
      <c r="J31" s="74">
        <v>42795</v>
      </c>
      <c r="K31" s="74">
        <v>42795</v>
      </c>
      <c r="L31" s="73" t="s">
        <v>73</v>
      </c>
      <c r="M31" s="75">
        <v>200000</v>
      </c>
    </row>
    <row r="32" spans="3:13" x14ac:dyDescent="0.2">
      <c r="C32" s="76"/>
      <c r="D32" s="88"/>
      <c r="E32" s="71"/>
      <c r="F32" s="75"/>
      <c r="G32" s="70"/>
      <c r="H32" s="70"/>
      <c r="I32" s="70"/>
      <c r="J32" s="82"/>
      <c r="K32" s="82"/>
      <c r="L32" s="70"/>
      <c r="M32" s="75"/>
    </row>
    <row r="36" spans="3:13" ht="21" x14ac:dyDescent="0.2">
      <c r="C36" s="69">
        <v>1</v>
      </c>
      <c r="D36" s="70" t="s">
        <v>96</v>
      </c>
      <c r="E36" s="71" t="s">
        <v>69</v>
      </c>
      <c r="F36" s="91">
        <v>5653021</v>
      </c>
      <c r="G36" s="73" t="s">
        <v>97</v>
      </c>
      <c r="H36" s="70"/>
      <c r="I36" s="73" t="s">
        <v>71</v>
      </c>
      <c r="J36" s="74">
        <v>42920</v>
      </c>
      <c r="K36" s="74">
        <v>42920</v>
      </c>
      <c r="L36" s="73" t="s">
        <v>73</v>
      </c>
      <c r="M36" s="75">
        <v>300000</v>
      </c>
    </row>
    <row r="39" spans="3:13" ht="21" x14ac:dyDescent="0.2">
      <c r="C39" s="76">
        <v>1</v>
      </c>
      <c r="D39" s="88" t="s">
        <v>98</v>
      </c>
      <c r="E39" s="71" t="s">
        <v>69</v>
      </c>
      <c r="F39" s="92">
        <v>4827722</v>
      </c>
      <c r="G39" s="73" t="s">
        <v>79</v>
      </c>
      <c r="H39" s="70"/>
      <c r="I39" s="73" t="s">
        <v>71</v>
      </c>
      <c r="J39" s="74">
        <v>42879</v>
      </c>
      <c r="K39" s="74">
        <v>42879</v>
      </c>
      <c r="L39" s="73" t="s">
        <v>73</v>
      </c>
      <c r="M39" s="75">
        <v>300000</v>
      </c>
    </row>
    <row r="40" spans="3:13" ht="21" x14ac:dyDescent="0.2">
      <c r="C40" s="76">
        <v>2</v>
      </c>
      <c r="D40" s="88" t="s">
        <v>99</v>
      </c>
      <c r="E40" s="71" t="s">
        <v>69</v>
      </c>
      <c r="F40" s="92">
        <v>4135709</v>
      </c>
      <c r="G40" s="73" t="s">
        <v>79</v>
      </c>
      <c r="H40" s="70"/>
      <c r="I40" s="73" t="s">
        <v>71</v>
      </c>
      <c r="J40" s="74">
        <v>42879</v>
      </c>
      <c r="K40" s="74">
        <v>42879</v>
      </c>
      <c r="L40" s="73" t="s">
        <v>73</v>
      </c>
      <c r="M40" s="75">
        <v>300000</v>
      </c>
    </row>
    <row r="41" spans="3:13" ht="21" x14ac:dyDescent="0.2">
      <c r="C41" s="76">
        <v>3</v>
      </c>
      <c r="D41" s="77" t="s">
        <v>100</v>
      </c>
      <c r="E41" s="71" t="s">
        <v>69</v>
      </c>
      <c r="F41" s="93">
        <v>5653021</v>
      </c>
      <c r="G41" s="73" t="s">
        <v>75</v>
      </c>
      <c r="H41" s="70"/>
      <c r="I41" s="73" t="s">
        <v>71</v>
      </c>
      <c r="J41" s="74">
        <v>42879</v>
      </c>
      <c r="K41" s="74">
        <v>42879</v>
      </c>
      <c r="L41" s="73" t="s">
        <v>73</v>
      </c>
      <c r="M41" s="75">
        <v>300000</v>
      </c>
    </row>
    <row r="42" spans="3:13" ht="31.5" x14ac:dyDescent="0.2">
      <c r="C42" s="76">
        <v>4</v>
      </c>
      <c r="D42" s="77" t="s">
        <v>101</v>
      </c>
      <c r="E42" s="71" t="s">
        <v>69</v>
      </c>
      <c r="F42" s="92">
        <v>4642189</v>
      </c>
      <c r="G42" s="73" t="s">
        <v>75</v>
      </c>
      <c r="H42" s="70"/>
      <c r="I42" s="73" t="s">
        <v>71</v>
      </c>
      <c r="J42" s="74">
        <v>42886</v>
      </c>
      <c r="K42" s="74">
        <v>42886</v>
      </c>
      <c r="L42" s="73" t="s">
        <v>73</v>
      </c>
      <c r="M42" s="75">
        <v>300000</v>
      </c>
    </row>
  </sheetData>
  <mergeCells count="11">
    <mergeCell ref="C24:L24"/>
    <mergeCell ref="H10:H11"/>
    <mergeCell ref="I10:I11"/>
    <mergeCell ref="J10:K10"/>
    <mergeCell ref="L10:L11"/>
    <mergeCell ref="M10:M11"/>
    <mergeCell ref="C10:C11"/>
    <mergeCell ref="D10:D11"/>
    <mergeCell ref="E10:E11"/>
    <mergeCell ref="F10:F11"/>
    <mergeCell ref="G10:G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total de asignaciones 7º 5189</vt:lpstr>
      <vt:lpstr>Hoja1</vt:lpstr>
      <vt:lpstr>'total de asignaciones 7º 5189'!Área_de_impresión</vt:lpstr>
      <vt:lpstr>'total de asignaciones 7º 5189'!Títulos_a_imprimir</vt:lpstr>
    </vt:vector>
  </TitlesOfParts>
  <Company>xxxxxxx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*********</dc:creator>
  <cp:lastModifiedBy>Admin</cp:lastModifiedBy>
  <cp:revision/>
  <dcterms:created xsi:type="dcterms:W3CDTF">2003-03-07T14:03:57Z</dcterms:created>
  <dcterms:modified xsi:type="dcterms:W3CDTF">2018-02-02T20:49:46Z</dcterms:modified>
</cp:coreProperties>
</file>