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490" windowHeight="7755"/>
  </bookViews>
  <sheets>
    <sheet name="total de asignaciones 7º 5189" sheetId="103" r:id="rId1"/>
    <sheet name="Hoja1" sheetId="104" r:id="rId2"/>
  </sheets>
  <definedNames>
    <definedName name="_xlnm._FilterDatabase" localSheetId="0" hidden="1">'total de asignaciones 7º 5189'!$A$9:$U$76</definedName>
    <definedName name="_xlnm.Print_Area" localSheetId="0">'total de asignaciones 7º 5189'!$A$1:$U$76</definedName>
    <definedName name="_xlnm.Print_Titles" localSheetId="0">'total de asignaciones 7º 5189'!$1:$9</definedName>
  </definedNames>
  <calcPr calcId="144525"/>
</workbook>
</file>

<file path=xl/calcChain.xml><?xml version="1.0" encoding="utf-8"?>
<calcChain xmlns="http://schemas.openxmlformats.org/spreadsheetml/2006/main">
  <c r="U10" i="103" l="1"/>
  <c r="T74" i="103"/>
  <c r="S73" i="103"/>
  <c r="S72" i="103"/>
  <c r="S71" i="103"/>
  <c r="S70" i="103"/>
  <c r="S69" i="103"/>
  <c r="S68" i="103"/>
  <c r="S67" i="103"/>
  <c r="S66" i="103"/>
  <c r="S65" i="103"/>
  <c r="S64" i="103"/>
  <c r="S63" i="103"/>
  <c r="S62" i="103"/>
  <c r="S61" i="103"/>
  <c r="S60" i="103"/>
  <c r="S59" i="103"/>
  <c r="S58" i="103"/>
  <c r="S57" i="103"/>
  <c r="S56" i="103"/>
  <c r="S55" i="103"/>
  <c r="S54" i="103"/>
  <c r="S53" i="103"/>
  <c r="S52" i="103"/>
  <c r="S51" i="103"/>
  <c r="S50" i="103"/>
  <c r="S49" i="103"/>
  <c r="S48" i="103"/>
  <c r="S47" i="103"/>
  <c r="S46" i="103"/>
  <c r="S45" i="103"/>
  <c r="S44" i="103"/>
  <c r="S43" i="103"/>
  <c r="S42" i="103"/>
  <c r="S41" i="103"/>
  <c r="S40" i="103"/>
  <c r="S39" i="103"/>
  <c r="S38" i="103"/>
  <c r="S37" i="103"/>
  <c r="S36" i="103"/>
  <c r="S35" i="103"/>
  <c r="S34" i="103"/>
  <c r="S33" i="103"/>
  <c r="S32" i="103"/>
  <c r="S31" i="103"/>
  <c r="S30" i="103"/>
  <c r="S29" i="103"/>
  <c r="S28" i="103"/>
  <c r="S27" i="103"/>
  <c r="S26" i="103"/>
  <c r="S25" i="103"/>
  <c r="S24" i="103"/>
  <c r="S23" i="103"/>
  <c r="S22" i="103"/>
  <c r="S21" i="103"/>
  <c r="S20" i="103"/>
  <c r="S19" i="103"/>
  <c r="S18" i="103"/>
  <c r="S17" i="103"/>
  <c r="S16" i="103"/>
  <c r="S15" i="103"/>
  <c r="S14" i="103"/>
  <c r="S13" i="103"/>
  <c r="S12" i="103"/>
  <c r="S11" i="103"/>
  <c r="T24" i="103" l="1"/>
  <c r="T26" i="103" l="1"/>
  <c r="J74" i="103"/>
  <c r="S10" i="103"/>
  <c r="R74" i="103" l="1"/>
  <c r="Q74" i="103"/>
  <c r="P74" i="103"/>
  <c r="O74" i="103"/>
  <c r="N74" i="103"/>
  <c r="N76" i="103" s="1"/>
  <c r="M74" i="103"/>
  <c r="L74" i="103"/>
  <c r="K74" i="103"/>
  <c r="I74" i="103"/>
  <c r="H74" i="103"/>
  <c r="G74" i="103"/>
  <c r="T31" i="103" l="1"/>
  <c r="U31" i="103" s="1"/>
  <c r="T70" i="103"/>
  <c r="U68" i="103" l="1"/>
  <c r="U65" i="103"/>
  <c r="T64" i="103" l="1"/>
  <c r="T61" i="103"/>
  <c r="T58" i="103"/>
  <c r="T55" i="103"/>
  <c r="T52" i="103"/>
  <c r="T49" i="103"/>
  <c r="U47" i="103" s="1"/>
  <c r="U62" i="103" l="1"/>
  <c r="U59" i="103"/>
  <c r="U56" i="103"/>
  <c r="U53" i="103"/>
  <c r="U50" i="103"/>
  <c r="U71" i="103"/>
  <c r="T46" i="103" l="1"/>
  <c r="T45" i="103"/>
  <c r="U45" i="103" s="1"/>
  <c r="T44" i="103"/>
  <c r="U44" i="103" s="1"/>
  <c r="T42" i="103"/>
  <c r="U42" i="103" s="1"/>
  <c r="T41" i="103"/>
  <c r="U41" i="103" s="1"/>
  <c r="T40" i="103"/>
  <c r="U40" i="103" s="1"/>
  <c r="T39" i="103"/>
  <c r="U39" i="103" s="1"/>
  <c r="T38" i="103"/>
  <c r="U38" i="103" s="1"/>
  <c r="T37" i="103"/>
  <c r="T36" i="103"/>
  <c r="U36" i="103" s="1"/>
  <c r="T35" i="103"/>
  <c r="T33" i="103"/>
  <c r="U33" i="103" s="1"/>
  <c r="T32" i="103"/>
  <c r="U32" i="103" s="1"/>
  <c r="T30" i="103"/>
  <c r="U30" i="103" s="1"/>
  <c r="T29" i="103"/>
  <c r="U29" i="103" s="1"/>
  <c r="T28" i="103"/>
  <c r="U28" i="103" s="1"/>
  <c r="T22" i="103"/>
  <c r="T21" i="103"/>
  <c r="U21" i="103" s="1"/>
  <c r="T19" i="103"/>
  <c r="T17" i="103"/>
  <c r="T15" i="103"/>
  <c r="U15" i="103" s="1"/>
  <c r="T11" i="103"/>
  <c r="T10" i="103"/>
  <c r="U17" i="103"/>
  <c r="U22" i="103"/>
  <c r="U19" i="103" l="1"/>
  <c r="U26" i="103"/>
  <c r="U37" i="103"/>
  <c r="U46" i="103"/>
  <c r="U35" i="103"/>
  <c r="S74" i="103"/>
  <c r="T13" i="103"/>
  <c r="U13" i="103" l="1"/>
  <c r="T76" i="103"/>
  <c r="U24" i="103"/>
  <c r="U74" i="103" s="1"/>
</calcChain>
</file>

<file path=xl/sharedStrings.xml><?xml version="1.0" encoding="utf-8"?>
<sst xmlns="http://schemas.openxmlformats.org/spreadsheetml/2006/main" count="151" uniqueCount="85">
  <si>
    <t>SUGERENCIA DE PLANILLA PARA DAR CUMPLIMIENTO AL ARTÍCULO 7 DE LA LEY 5189/2014</t>
  </si>
  <si>
    <t xml:space="preserve">PLANILLA GENERAL DE PAGOS </t>
  </si>
  <si>
    <t>ORDEN N°</t>
  </si>
  <si>
    <t>LÍNEA</t>
  </si>
  <si>
    <t>C.I.C. N°</t>
  </si>
  <si>
    <t>NOMBRES Y APELLIDOS</t>
  </si>
  <si>
    <t>CONCEPTO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</si>
  <si>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</si>
  <si>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</si>
  <si>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</si>
  <si>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</si>
  <si>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</si>
  <si>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</si>
  <si>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</si>
  <si>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</si>
  <si>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</si>
  <si>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</si>
  <si>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</si>
  <si>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</si>
  <si>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</si>
  <si>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MONTO A DICIEMBRE </t>
  </si>
  <si>
    <t>MONTO TOTAL</t>
  </si>
  <si>
    <t>Sueldos</t>
  </si>
  <si>
    <t>Gasto de Representación</t>
  </si>
  <si>
    <t>Viáticos</t>
  </si>
  <si>
    <t xml:space="preserve">Jornales </t>
  </si>
  <si>
    <t>TOTALES G.</t>
  </si>
  <si>
    <t>Rodolfo Rafael Chase</t>
  </si>
  <si>
    <t>Daisy Paola Rolon Von Tumpling</t>
  </si>
  <si>
    <t>Guzman Manuel Ramirez G.</t>
  </si>
  <si>
    <t>Gabriela Ferreira Diaz</t>
  </si>
  <si>
    <t>Fidelina Insfran Ramirez</t>
  </si>
  <si>
    <t>Abel Aurelio Britez Ramirez</t>
  </si>
  <si>
    <t>Blanca Eleuteria Fleitas</t>
  </si>
  <si>
    <t>Ana de Jesus Rojas Ricardo</t>
  </si>
  <si>
    <t>Aurora Benitez Palacios</t>
  </si>
  <si>
    <t>Perla Liliana Britez R.</t>
  </si>
  <si>
    <t>Johana Peralta</t>
  </si>
  <si>
    <t>Victoria Vda. De Chavez</t>
  </si>
  <si>
    <t>Bianca Romina Sanabria</t>
  </si>
  <si>
    <t>Iris Noelia Alfonzo</t>
  </si>
  <si>
    <t>Bergson Bartolome Saucedo Amarilla</t>
  </si>
  <si>
    <t>Rosalina Acosta</t>
  </si>
  <si>
    <t>Lidia Insfran</t>
  </si>
  <si>
    <t>Isidra Vergara</t>
  </si>
  <si>
    <t>Monica Carolina Ibarrola F.</t>
  </si>
  <si>
    <t>Celia Leguizamon</t>
  </si>
  <si>
    <t>Vicente Olmedo</t>
  </si>
  <si>
    <t>Diana Rodas</t>
  </si>
  <si>
    <t>Dietas</t>
  </si>
  <si>
    <t>Rosa Isabel Bogado de Vazquez</t>
  </si>
  <si>
    <t>Alberto Lopez Recalde</t>
  </si>
  <si>
    <t>Mauro Leandro Flores Tavares</t>
  </si>
  <si>
    <t>Bonifacia Bael</t>
  </si>
  <si>
    <t>Ramon Roberto Sanchez</t>
  </si>
  <si>
    <t>Demetrio Gonzalez Rodas</t>
  </si>
  <si>
    <t>Maximo Ramon Galeano Denis</t>
  </si>
  <si>
    <t>Silverio Ranoni Lopez</t>
  </si>
  <si>
    <t>ENTIDAD : MUNICIPAIDAD DE PTO. ANTEQUERA</t>
  </si>
  <si>
    <t xml:space="preserve">Dario </t>
  </si>
  <si>
    <t>Ramirez Caceres</t>
  </si>
  <si>
    <t>PERMANENTE</t>
  </si>
  <si>
    <t>Abel Aurelio</t>
  </si>
  <si>
    <t>Britez Ramires</t>
  </si>
  <si>
    <t>Rodolfo Rafael</t>
  </si>
  <si>
    <t>Chase M.</t>
  </si>
  <si>
    <t>Emiliana S</t>
  </si>
  <si>
    <t>Martínez Franco.</t>
  </si>
  <si>
    <t xml:space="preserve">Daisy </t>
  </si>
  <si>
    <t>Rolon Von Tumpling.</t>
  </si>
  <si>
    <t>Guzmán Manuel</t>
  </si>
  <si>
    <t>Ramírez G.</t>
  </si>
  <si>
    <t>Gabriela</t>
  </si>
  <si>
    <t>Ferreira Díaz.</t>
  </si>
  <si>
    <t>El euteria</t>
  </si>
  <si>
    <t>Fleitas.</t>
  </si>
  <si>
    <t>Fidelina</t>
  </si>
  <si>
    <t>Insfran Ramírez.</t>
  </si>
  <si>
    <t>Emiliana Soledad Martinez</t>
  </si>
  <si>
    <t>CORRESPONDIENTE AL EJERCICIO FISCAL 2016</t>
  </si>
  <si>
    <t>Lina Macarena Duarte</t>
  </si>
  <si>
    <t>Lorenza Bernal</t>
  </si>
  <si>
    <t>Lourdes Rocio Eisenhut</t>
  </si>
  <si>
    <t>Oscar Blanco</t>
  </si>
  <si>
    <t>AGUINALDO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</si>
</sst>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6"/>
      <color theme="5" tint="0.39997558519241921"/>
      <name val="Arial"/>
      <family val="2"/>
    </font>
    <font>
      <sz val="14"/>
      <name val="Arial"/>
      <family val="2"/>
    </font>
    <font>
      <sz val="14"/>
      <name val="Century Gothic"/>
      <family val="2"/>
    </font>
    <font>
      <b/>
      <sz val="24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3" fillId="0" borderId="0" xfId="0" applyFont="1"/>
    <xf numFmtId="166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5" fillId="2" borderId="0" xfId="3" applyNumberFormat="1" applyFont="1" applyFill="1" applyBorder="1" applyAlignment="1">
      <alignment horizontal="right"/>
    </xf>
    <xf numFmtId="3" fontId="5" fillId="2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Border="1" applyAlignment="1"/>
    <xf numFmtId="0" fontId="6" fillId="0" borderId="0" xfId="0" applyFont="1" applyBorder="1" applyAlignment="1"/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3" fillId="0" borderId="0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0" xfId="0" applyFont="1" applyFill="1"/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Fill="1"/>
    <xf numFmtId="3" fontId="5" fillId="4" borderId="10" xfId="3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166" fontId="9" fillId="4" borderId="5" xfId="0" applyNumberFormat="1" applyFont="1" applyFill="1" applyBorder="1" applyAlignment="1">
      <alignment horizontal="center"/>
    </xf>
    <xf numFmtId="166" fontId="5" fillId="0" borderId="14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8" xfId="3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  <xf numFmtId="166" fontId="5" fillId="0" borderId="27" xfId="0" applyNumberFormat="1" applyFont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/>
    </xf>
    <xf numFmtId="166" fontId="5" fillId="0" borderId="15" xfId="3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166" fontId="5" fillId="3" borderId="8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Border="1" applyAlignment="1"/>
    <xf numFmtId="166" fontId="5" fillId="0" borderId="14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49" fontId="14" fillId="0" borderId="1" xfId="2" applyNumberFormat="1" applyFont="1" applyBorder="1" applyAlignment="1">
      <alignment horizontal="center"/>
    </xf>
    <xf numFmtId="0" fontId="4" fillId="0" borderId="1" xfId="0" applyFont="1" applyBorder="1"/>
    <xf numFmtId="0" fontId="14" fillId="0" borderId="1" xfId="0" applyFont="1" applyBorder="1" applyAlignment="1">
      <alignment horizontal="left"/>
    </xf>
    <xf numFmtId="49" fontId="4" fillId="3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5" fillId="0" borderId="8" xfId="2" applyNumberFormat="1" applyFont="1" applyBorder="1" applyAlignment="1">
      <alignment horizontal="center" vertical="center" wrapText="1"/>
    </xf>
    <xf numFmtId="0" fontId="5" fillId="0" borderId="15" xfId="3" applyNumberFormat="1" applyFont="1" applyBorder="1" applyAlignment="1">
      <alignment horizontal="center" vertical="center" wrapText="1"/>
    </xf>
    <xf numFmtId="0" fontId="5" fillId="0" borderId="8" xfId="3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right"/>
    </xf>
    <xf numFmtId="0" fontId="3" fillId="3" borderId="9" xfId="2" applyNumberFormat="1" applyFont="1" applyFill="1" applyBorder="1" applyAlignment="1">
      <alignment horizontal="right"/>
    </xf>
    <xf numFmtId="0" fontId="3" fillId="3" borderId="8" xfId="2" applyNumberFormat="1" applyFont="1" applyFill="1" applyBorder="1" applyAlignment="1">
      <alignment horizontal="right"/>
    </xf>
    <xf numFmtId="0" fontId="3" fillId="3" borderId="15" xfId="2" applyNumberFormat="1" applyFont="1" applyFill="1" applyBorder="1" applyAlignment="1">
      <alignment horizontal="right"/>
    </xf>
    <xf numFmtId="0" fontId="5" fillId="3" borderId="15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6" fontId="5" fillId="3" borderId="8" xfId="0" applyNumberFormat="1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8" xfId="3" applyNumberFormat="1" applyFont="1" applyBorder="1" applyAlignment="1">
      <alignment horizontal="center" vertical="center" wrapText="1"/>
    </xf>
    <xf numFmtId="0" fontId="5" fillId="0" borderId="8" xfId="3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3" fontId="0" fillId="2" borderId="0" xfId="0" applyNumberFormat="1" applyFill="1"/>
    <xf numFmtId="166" fontId="5" fillId="0" borderId="2" xfId="0" applyNumberFormat="1" applyFont="1" applyBorder="1" applyAlignment="1">
      <alignment horizontal="center" vertical="center" wrapText="1"/>
    </xf>
    <xf numFmtId="0" fontId="3" fillId="3" borderId="14" xfId="2" applyNumberFormat="1" applyFont="1" applyFill="1" applyBorder="1" applyAlignment="1">
      <alignment horizontal="right"/>
    </xf>
    <xf numFmtId="0" fontId="3" fillId="3" borderId="27" xfId="0" applyFont="1" applyFill="1" applyBorder="1" applyAlignment="1">
      <alignment horizontal="center"/>
    </xf>
    <xf numFmtId="0" fontId="3" fillId="3" borderId="1" xfId="2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29" xfId="2" applyNumberFormat="1" applyFont="1" applyFill="1" applyBorder="1" applyAlignment="1">
      <alignment horizontal="right"/>
    </xf>
    <xf numFmtId="0" fontId="3" fillId="3" borderId="4" xfId="2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left"/>
    </xf>
    <xf numFmtId="0" fontId="3" fillId="3" borderId="32" xfId="2" applyNumberFormat="1" applyFont="1" applyFill="1" applyBorder="1" applyAlignment="1">
      <alignment horizontal="right"/>
    </xf>
    <xf numFmtId="0" fontId="3" fillId="3" borderId="27" xfId="2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3" borderId="6" xfId="2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>
      <alignment horizontal="right"/>
    </xf>
    <xf numFmtId="0" fontId="3" fillId="0" borderId="1" xfId="2" applyNumberFormat="1" applyFont="1" applyBorder="1" applyAlignment="1"/>
    <xf numFmtId="0" fontId="3" fillId="0" borderId="10" xfId="2" applyNumberFormat="1" applyFont="1" applyBorder="1" applyAlignment="1"/>
    <xf numFmtId="0" fontId="3" fillId="0" borderId="6" xfId="2" applyNumberFormat="1" applyFont="1" applyBorder="1" applyAlignment="1"/>
    <xf numFmtId="0" fontId="5" fillId="5" borderId="24" xfId="3" applyNumberFormat="1" applyFont="1" applyFill="1" applyBorder="1" applyAlignment="1">
      <alignment horizontal="center" vertical="center" wrapText="1"/>
    </xf>
    <xf numFmtId="0" fontId="3" fillId="0" borderId="32" xfId="2" applyNumberFormat="1" applyFont="1" applyBorder="1" applyAlignment="1"/>
    <xf numFmtId="0" fontId="5" fillId="5" borderId="31" xfId="3" applyNumberFormat="1" applyFont="1" applyFill="1" applyBorder="1" applyAlignment="1">
      <alignment horizontal="center" vertical="center" wrapText="1"/>
    </xf>
    <xf numFmtId="0" fontId="3" fillId="0" borderId="30" xfId="2" applyNumberFormat="1" applyFont="1" applyBorder="1" applyAlignment="1"/>
    <xf numFmtId="0" fontId="5" fillId="5" borderId="30" xfId="3" applyNumberFormat="1" applyFont="1" applyFill="1" applyBorder="1" applyAlignment="1">
      <alignment horizontal="center" vertical="center" wrapText="1"/>
    </xf>
    <xf numFmtId="0" fontId="3" fillId="0" borderId="31" xfId="2" applyNumberFormat="1" applyFont="1" applyBorder="1" applyAlignment="1"/>
    <xf numFmtId="0" fontId="3" fillId="0" borderId="33" xfId="2" applyNumberFormat="1" applyFont="1" applyBorder="1" applyAlignment="1"/>
    <xf numFmtId="0" fontId="5" fillId="5" borderId="33" xfId="3" applyNumberFormat="1" applyFont="1" applyFill="1" applyBorder="1" applyAlignment="1">
      <alignment horizontal="center" vertical="center" wrapText="1"/>
    </xf>
    <xf numFmtId="0" fontId="3" fillId="3" borderId="31" xfId="2" applyNumberFormat="1" applyFont="1" applyFill="1" applyBorder="1" applyAlignment="1"/>
    <xf numFmtId="0" fontId="3" fillId="0" borderId="8" xfId="2" applyNumberFormat="1" applyFont="1" applyBorder="1" applyAlignment="1"/>
    <xf numFmtId="0" fontId="5" fillId="5" borderId="22" xfId="3" applyNumberFormat="1" applyFont="1" applyFill="1" applyBorder="1" applyAlignment="1">
      <alignment horizontal="center" vertical="center" wrapText="1"/>
    </xf>
    <xf numFmtId="0" fontId="3" fillId="0" borderId="15" xfId="2" applyNumberFormat="1" applyFont="1" applyBorder="1" applyAlignment="1"/>
    <xf numFmtId="0" fontId="5" fillId="5" borderId="29" xfId="3" applyNumberFormat="1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/>
    <xf numFmtId="1" fontId="3" fillId="0" borderId="8" xfId="2" applyNumberFormat="1" applyFont="1" applyBorder="1" applyAlignment="1"/>
    <xf numFmtId="1" fontId="5" fillId="5" borderId="22" xfId="3" applyNumberFormat="1" applyFont="1" applyFill="1" applyBorder="1" applyAlignment="1">
      <alignment horizontal="center" vertical="center" wrapText="1"/>
    </xf>
    <xf numFmtId="1" fontId="3" fillId="0" borderId="30" xfId="2" applyNumberFormat="1" applyFont="1" applyBorder="1" applyAlignment="1"/>
    <xf numFmtId="1" fontId="5" fillId="5" borderId="30" xfId="3" applyNumberFormat="1" applyFont="1" applyFill="1" applyBorder="1" applyAlignment="1">
      <alignment horizontal="center" vertical="center" wrapText="1"/>
    </xf>
    <xf numFmtId="1" fontId="3" fillId="0" borderId="31" xfId="2" applyNumberFormat="1" applyFont="1" applyBorder="1" applyAlignment="1"/>
    <xf numFmtId="1" fontId="5" fillId="5" borderId="31" xfId="3" applyNumberFormat="1" applyFont="1" applyFill="1" applyBorder="1" applyAlignment="1">
      <alignment horizontal="center" vertical="center" wrapText="1"/>
    </xf>
    <xf numFmtId="1" fontId="3" fillId="0" borderId="15" xfId="2" applyNumberFormat="1" applyFont="1" applyBorder="1" applyAlignment="1"/>
    <xf numFmtId="1" fontId="5" fillId="5" borderId="29" xfId="3" applyNumberFormat="1" applyFont="1" applyFill="1" applyBorder="1" applyAlignment="1">
      <alignment horizontal="center" vertical="center" wrapText="1"/>
    </xf>
    <xf numFmtId="1" fontId="3" fillId="0" borderId="14" xfId="2" applyNumberFormat="1" applyFont="1" applyBorder="1" applyAlignment="1"/>
    <xf numFmtId="1" fontId="5" fillId="5" borderId="14" xfId="3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/>
    <xf numFmtId="1" fontId="3" fillId="0" borderId="0" xfId="0" applyNumberFormat="1" applyFont="1"/>
    <xf numFmtId="1" fontId="0" fillId="0" borderId="0" xfId="0" applyNumberFormat="1" applyAlignment="1">
      <alignment horizontal="center" vertical="center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0" xfId="2" applyNumberFormat="1" applyFont="1" applyFill="1" applyBorder="1" applyAlignment="1">
      <alignment horizontal="right"/>
    </xf>
    <xf numFmtId="0" fontId="3" fillId="3" borderId="7" xfId="2" applyNumberFormat="1" applyFont="1" applyFill="1" applyBorder="1" applyAlignment="1">
      <alignment horizontal="right"/>
    </xf>
    <xf numFmtId="0" fontId="3" fillId="3" borderId="28" xfId="2" applyNumberFormat="1" applyFont="1" applyFill="1" applyBorder="1" applyAlignment="1">
      <alignment horizontal="right"/>
    </xf>
    <xf numFmtId="0" fontId="3" fillId="3" borderId="14" xfId="0" applyFont="1" applyFill="1" applyBorder="1" applyAlignment="1">
      <alignment horizontal="left"/>
    </xf>
    <xf numFmtId="0" fontId="3" fillId="0" borderId="5" xfId="2" applyNumberFormat="1" applyFont="1" applyBorder="1" applyAlignment="1"/>
    <xf numFmtId="0" fontId="3" fillId="0" borderId="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7" xfId="2" applyNumberFormat="1" applyFont="1" applyBorder="1" applyAlignment="1"/>
    <xf numFmtId="0" fontId="3" fillId="3" borderId="28" xfId="0" applyFont="1" applyFill="1" applyBorder="1" applyAlignment="1">
      <alignment horizontal="left"/>
    </xf>
    <xf numFmtId="0" fontId="3" fillId="3" borderId="30" xfId="2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3" borderId="17" xfId="0" applyFont="1" applyFill="1" applyBorder="1" applyAlignment="1">
      <alignment horizontal="center"/>
    </xf>
    <xf numFmtId="166" fontId="5" fillId="0" borderId="13" xfId="0" applyNumberFormat="1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0" fontId="5" fillId="0" borderId="13" xfId="2" applyNumberFormat="1" applyFont="1" applyBorder="1" applyAlignment="1">
      <alignment horizontal="center" vertical="center" wrapText="1"/>
    </xf>
    <xf numFmtId="0" fontId="5" fillId="0" borderId="14" xfId="2" applyNumberFormat="1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5" borderId="13" xfId="3" applyNumberFormat="1" applyFont="1" applyFill="1" applyBorder="1" applyAlignment="1">
      <alignment horizontal="center" vertical="center" wrapText="1"/>
    </xf>
    <xf numFmtId="0" fontId="5" fillId="5" borderId="14" xfId="3" applyNumberFormat="1" applyFont="1" applyFill="1" applyBorder="1" applyAlignment="1">
      <alignment horizontal="center" vertical="center" wrapText="1"/>
    </xf>
    <xf numFmtId="0" fontId="5" fillId="5" borderId="8" xfId="3" applyNumberFormat="1" applyFont="1" applyFill="1" applyBorder="1" applyAlignment="1">
      <alignment horizontal="center" vertical="center" wrapText="1"/>
    </xf>
    <xf numFmtId="0" fontId="5" fillId="0" borderId="14" xfId="3" applyNumberFormat="1" applyFont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0" borderId="13" xfId="3" applyNumberFormat="1" applyFont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66" fontId="5" fillId="0" borderId="13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13" xfId="3" applyNumberFormat="1" applyFont="1" applyFill="1" applyBorder="1" applyAlignment="1">
      <alignment horizontal="center" vertical="center" wrapText="1"/>
    </xf>
    <xf numFmtId="166" fontId="5" fillId="0" borderId="8" xfId="3" applyNumberFormat="1" applyFont="1" applyFill="1" applyBorder="1" applyAlignment="1">
      <alignment horizontal="center" vertical="center" wrapText="1"/>
    </xf>
    <xf numFmtId="0" fontId="5" fillId="0" borderId="13" xfId="3" applyNumberFormat="1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>
      <alignment horizontal="center" vertical="center" wrapText="1"/>
    </xf>
    <xf numFmtId="0" fontId="5" fillId="0" borderId="8" xfId="3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0" borderId="8" xfId="2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6" fontId="9" fillId="4" borderId="16" xfId="0" applyNumberFormat="1" applyFont="1" applyFill="1" applyBorder="1" applyAlignment="1">
      <alignment horizontal="center"/>
    </xf>
    <xf numFmtId="166" fontId="9" fillId="4" borderId="17" xfId="0" applyNumberFormat="1" applyFont="1" applyFill="1" applyBorder="1" applyAlignment="1">
      <alignment horizontal="center"/>
    </xf>
    <xf numFmtId="166" fontId="9" fillId="4" borderId="5" xfId="0" applyNumberFormat="1" applyFont="1" applyFill="1" applyBorder="1" applyAlignment="1">
      <alignment horizontal="center"/>
    </xf>
    <xf numFmtId="166" fontId="5" fillId="0" borderId="23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center" vertical="center" wrapText="1"/>
    </xf>
    <xf numFmtId="166" fontId="5" fillId="0" borderId="13" xfId="3" applyNumberFormat="1" applyFont="1" applyBorder="1" applyAlignment="1">
      <alignment horizontal="center" vertical="center" wrapText="1"/>
    </xf>
    <xf numFmtId="166" fontId="5" fillId="0" borderId="8" xfId="3" applyNumberFormat="1" applyFont="1" applyBorder="1" applyAlignment="1">
      <alignment horizontal="center" vertical="center" wrapText="1"/>
    </xf>
    <xf numFmtId="166" fontId="5" fillId="0" borderId="13" xfId="3" applyNumberFormat="1" applyFont="1" applyBorder="1" applyAlignment="1">
      <alignment horizontal="left" vertical="center" wrapText="1"/>
    </xf>
    <xf numFmtId="166" fontId="5" fillId="0" borderId="8" xfId="3" applyNumberFormat="1" applyFont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5" borderId="11" xfId="3" applyNumberFormat="1" applyFont="1" applyFill="1" applyBorder="1" applyAlignment="1">
      <alignment horizontal="center" vertical="center" wrapText="1"/>
    </xf>
    <xf numFmtId="166" fontId="5" fillId="0" borderId="13" xfId="3" applyNumberFormat="1" applyFont="1" applyBorder="1" applyAlignment="1">
      <alignment horizontal="center" vertical="center"/>
    </xf>
    <xf numFmtId="166" fontId="5" fillId="0" borderId="8" xfId="3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4" fillId="0" borderId="11" xfId="2" applyNumberFormat="1" applyFont="1" applyBorder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4">
    <cellStyle name="Euro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929298</xdr:colOff>
      <xdr:row>4</xdr:row>
      <xdr:rowOff>1619250</xdr:rowOff>
    </xdr:to>
    <xdr:pic>
      <xdr:nvPicPr>
        <xdr:cNvPr id="51118" name="Imagen 3">
          <a:extLst>
            <a:ext uri="{FF2B5EF4-FFF2-40B4-BE49-F238E27FC236}">
              <a16:creationId xmlns:a16="http://schemas.microsoft.com/office/drawing/2014/main" xmlns="" id="{00000000-0008-0000-0000-0000AE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36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85"/>
  <sheetViews>
    <sheetView tabSelected="1" topLeftCell="J9" zoomScale="78" zoomScaleNormal="78" zoomScaleSheetLayoutView="70" workbookViewId="0">
      <selection activeCell="T10" sqref="T10"/>
    </sheetView>
  </sheetViews>
  <sheetFormatPr baseColWidth="10" defaultColWidth="9.140625" defaultRowHeight="12.75" x14ac:dyDescent="0.2"/>
  <cols>
    <col min="1" max="1" width="9.5703125" customWidth="1"/>
    <col min="2" max="2" width="9.7109375" customWidth="1"/>
    <col min="3" max="3" width="13" customWidth="1"/>
    <col min="4" max="4" width="34.85546875" style="1" customWidth="1"/>
    <col min="5" max="5" width="13.5703125" style="1" customWidth="1"/>
    <col min="6" max="6" width="34.140625" style="1" customWidth="1"/>
    <col min="7" max="7" width="17.7109375" style="3" customWidth="1"/>
    <col min="8" max="8" width="16.140625" style="2" customWidth="1"/>
    <col min="9" max="9" width="21" style="2" customWidth="1"/>
    <col min="10" max="10" width="16.140625" style="2" customWidth="1"/>
    <col min="11" max="11" width="16.28515625" style="2" customWidth="1"/>
    <col min="12" max="12" width="16" style="2" customWidth="1"/>
    <col min="13" max="13" width="16.28515625" style="2" customWidth="1"/>
    <col min="14" max="14" width="15.85546875" style="2" customWidth="1"/>
    <col min="15" max="15" width="16.28515625" customWidth="1"/>
    <col min="16" max="16" width="16.85546875" customWidth="1"/>
    <col min="17" max="18" width="16.5703125" customWidth="1"/>
    <col min="19" max="20" width="18" customWidth="1"/>
    <col min="21" max="21" width="24.5703125" customWidth="1"/>
    <col min="22" max="22" width="11.42578125" customWidth="1"/>
    <col min="23" max="23" width="15.28515625" customWidth="1"/>
    <col min="24" max="24" width="14.85546875" bestFit="1" customWidth="1"/>
    <col min="25" max="25" width="14.140625" bestFit="1" customWidth="1"/>
    <col min="26" max="255" width="11.42578125" customWidth="1"/>
  </cols>
  <sheetData>
    <row r="1" spans="1:26" ht="15.75" customHeight="1" x14ac:dyDescent="0.2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</row>
    <row r="2" spans="1:26" ht="15.7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</row>
    <row r="3" spans="1:26" ht="15.75" customHeight="1" x14ac:dyDescent="0.2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</row>
    <row r="4" spans="1:26" ht="15.75" customHeight="1" x14ac:dyDescent="0.2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spans="1:26" ht="182.25" customHeight="1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</row>
    <row r="6" spans="1:26" ht="30" customHeight="1" x14ac:dyDescent="0.4">
      <c r="A6" s="140" t="s">
        <v>58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</row>
    <row r="7" spans="1:26" ht="25.5" customHeight="1" x14ac:dyDescent="0.35">
      <c r="A7" s="141" t="s">
        <v>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</row>
    <row r="8" spans="1:26" ht="30.75" customHeight="1" x14ac:dyDescent="0.35">
      <c r="A8" s="142" t="s">
        <v>79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6" s="26" customFormat="1" ht="44.25" customHeight="1" thickBot="1" x14ac:dyDescent="0.25">
      <c r="A9" s="24" t="s">
        <v>2</v>
      </c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31" t="s">
        <v>8</v>
      </c>
      <c r="H9" s="31" t="s">
        <v>9</v>
      </c>
      <c r="I9" s="31" t="s">
        <v>10</v>
      </c>
      <c r="J9" s="31" t="s">
        <v>11</v>
      </c>
      <c r="K9" s="31" t="s">
        <v>12</v>
      </c>
      <c r="L9" s="31" t="s">
        <v>13</v>
      </c>
      <c r="M9" s="31" t="s">
        <v>14</v>
      </c>
      <c r="N9" s="31" t="s">
        <v>15</v>
      </c>
      <c r="O9" s="31" t="s">
        <v>16</v>
      </c>
      <c r="P9" s="31" t="s">
        <v>17</v>
      </c>
      <c r="Q9" s="31" t="s">
        <v>18</v>
      </c>
      <c r="R9" s="31" t="s">
        <v>19</v>
      </c>
      <c r="S9" s="25" t="s">
        <v>20</v>
      </c>
      <c r="T9" s="25" t="s">
        <v>84</v>
      </c>
      <c r="U9" s="25" t="s">
        <v>21</v>
      </c>
      <c r="W9" s="127"/>
    </row>
    <row r="10" spans="1:26" s="4" customFormat="1" ht="21.95" customHeight="1" thickBot="1" x14ac:dyDescent="0.25">
      <c r="A10" s="153">
        <v>1</v>
      </c>
      <c r="B10" s="155"/>
      <c r="C10" s="156">
        <v>2564487</v>
      </c>
      <c r="D10" s="158" t="s">
        <v>32</v>
      </c>
      <c r="E10" s="22">
        <v>111</v>
      </c>
      <c r="F10" s="128" t="s">
        <v>22</v>
      </c>
      <c r="G10" s="67">
        <v>2500000</v>
      </c>
      <c r="H10" s="67">
        <v>2500000</v>
      </c>
      <c r="I10" s="67">
        <v>2500000</v>
      </c>
      <c r="J10" s="67">
        <v>2500000</v>
      </c>
      <c r="K10" s="67">
        <v>2500000</v>
      </c>
      <c r="L10" s="67">
        <v>2500000</v>
      </c>
      <c r="M10" s="67">
        <v>2500000</v>
      </c>
      <c r="N10" s="67">
        <v>2500000</v>
      </c>
      <c r="O10" s="67">
        <v>2500000</v>
      </c>
      <c r="P10" s="67">
        <v>2500000</v>
      </c>
      <c r="Q10" s="67">
        <v>2500000</v>
      </c>
      <c r="R10" s="67">
        <v>2500000</v>
      </c>
      <c r="S10" s="67">
        <f>SUM(G10:R10)</f>
        <v>30000000</v>
      </c>
      <c r="T10" s="98">
        <f>S10/12</f>
        <v>2500000</v>
      </c>
      <c r="U10" s="190">
        <f>SUM(S10:T12)</f>
        <v>48000000</v>
      </c>
      <c r="X10" s="28"/>
    </row>
    <row r="11" spans="1:26" s="4" customFormat="1" ht="21.95" customHeight="1" thickBot="1" x14ac:dyDescent="0.25">
      <c r="A11" s="154"/>
      <c r="B11" s="144"/>
      <c r="C11" s="157"/>
      <c r="D11" s="159"/>
      <c r="E11" s="32">
        <v>113</v>
      </c>
      <c r="F11" s="88" t="s">
        <v>23</v>
      </c>
      <c r="G11" s="87">
        <v>1000000</v>
      </c>
      <c r="H11" s="87">
        <v>1000000</v>
      </c>
      <c r="I11" s="87">
        <v>1000000</v>
      </c>
      <c r="J11" s="87">
        <v>1000000</v>
      </c>
      <c r="K11" s="87">
        <v>1000000</v>
      </c>
      <c r="L11" s="87">
        <v>1000000</v>
      </c>
      <c r="M11" s="87">
        <v>1000000</v>
      </c>
      <c r="N11" s="87">
        <v>1000000</v>
      </c>
      <c r="O11" s="87">
        <v>1000000</v>
      </c>
      <c r="P11" s="87">
        <v>1000000</v>
      </c>
      <c r="Q11" s="87">
        <v>1000000</v>
      </c>
      <c r="R11" s="87">
        <v>1000000</v>
      </c>
      <c r="S11" s="67">
        <f t="shared" ref="S11:S73" si="0">SUM(G11:R11)</f>
        <v>12000000</v>
      </c>
      <c r="T11" s="98">
        <f>S11/12</f>
        <v>1000000</v>
      </c>
      <c r="U11" s="150"/>
      <c r="W11" s="126"/>
      <c r="X11" s="28"/>
      <c r="Z11" s="27"/>
    </row>
    <row r="12" spans="1:26" s="4" customFormat="1" ht="21.95" customHeight="1" thickBot="1" x14ac:dyDescent="0.25">
      <c r="A12" s="154"/>
      <c r="B12" s="144"/>
      <c r="C12" s="157"/>
      <c r="D12" s="160"/>
      <c r="E12" s="17">
        <v>232</v>
      </c>
      <c r="F12" s="129" t="s">
        <v>24</v>
      </c>
      <c r="G12" s="96"/>
      <c r="H12" s="97">
        <v>700000</v>
      </c>
      <c r="I12" s="97">
        <v>0</v>
      </c>
      <c r="J12" s="97">
        <v>650000</v>
      </c>
      <c r="K12" s="97">
        <v>350000</v>
      </c>
      <c r="L12" s="97"/>
      <c r="M12" s="97">
        <v>350000</v>
      </c>
      <c r="N12" s="97"/>
      <c r="O12" s="97">
        <v>150000</v>
      </c>
      <c r="P12" s="97">
        <v>300000</v>
      </c>
      <c r="Q12" s="97"/>
      <c r="R12" s="97"/>
      <c r="S12" s="67">
        <f t="shared" si="0"/>
        <v>2500000</v>
      </c>
      <c r="T12" s="98"/>
      <c r="U12" s="151"/>
      <c r="X12" s="28"/>
    </row>
    <row r="13" spans="1:26" s="4" customFormat="1" ht="21.95" customHeight="1" thickBot="1" x14ac:dyDescent="0.25">
      <c r="A13" s="182">
        <v>2</v>
      </c>
      <c r="B13" s="184"/>
      <c r="C13" s="161">
        <v>4601745</v>
      </c>
      <c r="D13" s="186" t="s">
        <v>78</v>
      </c>
      <c r="E13" s="38">
        <v>111</v>
      </c>
      <c r="F13" s="88" t="s">
        <v>22</v>
      </c>
      <c r="G13" s="130">
        <v>1050000</v>
      </c>
      <c r="H13" s="130">
        <v>1050000</v>
      </c>
      <c r="I13" s="130">
        <v>1050000</v>
      </c>
      <c r="J13" s="130">
        <v>1050000</v>
      </c>
      <c r="K13" s="130">
        <v>1050000</v>
      </c>
      <c r="L13" s="130">
        <v>1050000</v>
      </c>
      <c r="M13" s="130">
        <v>1050000</v>
      </c>
      <c r="N13" s="130">
        <v>1050000</v>
      </c>
      <c r="O13" s="130">
        <v>1050000</v>
      </c>
      <c r="P13" s="130">
        <v>1050000</v>
      </c>
      <c r="Q13" s="130">
        <v>1050000</v>
      </c>
      <c r="R13" s="130">
        <v>1050000</v>
      </c>
      <c r="S13" s="67">
        <f t="shared" si="0"/>
        <v>12600000</v>
      </c>
      <c r="T13" s="125">
        <f t="shared" ref="T13" si="1">S13/12</f>
        <v>1050000</v>
      </c>
      <c r="U13" s="149">
        <f>SUM(S13:T13)</f>
        <v>13650000</v>
      </c>
      <c r="X13" s="28"/>
    </row>
    <row r="14" spans="1:26" s="4" customFormat="1" ht="21.95" customHeight="1" thickBot="1" x14ac:dyDescent="0.25">
      <c r="A14" s="183"/>
      <c r="B14" s="185"/>
      <c r="C14" s="170"/>
      <c r="D14" s="187"/>
      <c r="E14" s="21">
        <v>232</v>
      </c>
      <c r="F14" s="92" t="s">
        <v>24</v>
      </c>
      <c r="G14" s="91">
        <v>300000</v>
      </c>
      <c r="H14" s="91">
        <v>300000</v>
      </c>
      <c r="I14" s="91">
        <v>300000</v>
      </c>
      <c r="J14" s="91">
        <v>550000</v>
      </c>
      <c r="K14" s="91">
        <v>300000</v>
      </c>
      <c r="L14" s="91">
        <v>300000</v>
      </c>
      <c r="M14" s="91">
        <v>0</v>
      </c>
      <c r="N14" s="91">
        <v>200000</v>
      </c>
      <c r="O14" s="91">
        <v>0</v>
      </c>
      <c r="P14" s="91">
        <v>0</v>
      </c>
      <c r="Q14" s="91">
        <v>0</v>
      </c>
      <c r="R14" s="91">
        <v>0</v>
      </c>
      <c r="S14" s="67">
        <f t="shared" si="0"/>
        <v>2250000</v>
      </c>
      <c r="T14" s="98">
        <v>0</v>
      </c>
      <c r="U14" s="151"/>
      <c r="X14" s="28"/>
    </row>
    <row r="15" spans="1:26" s="23" customFormat="1" ht="21.95" customHeight="1" thickBot="1" x14ac:dyDescent="0.25">
      <c r="A15" s="164">
        <v>5</v>
      </c>
      <c r="B15" s="166"/>
      <c r="C15" s="168">
        <v>4827722</v>
      </c>
      <c r="D15" s="162" t="s">
        <v>28</v>
      </c>
      <c r="E15" s="136">
        <v>111</v>
      </c>
      <c r="F15" s="89" t="s">
        <v>22</v>
      </c>
      <c r="G15" s="132">
        <v>850000</v>
      </c>
      <c r="H15" s="132">
        <v>850000</v>
      </c>
      <c r="I15" s="132">
        <v>850000</v>
      </c>
      <c r="J15" s="132">
        <v>850000</v>
      </c>
      <c r="K15" s="132">
        <v>850000</v>
      </c>
      <c r="L15" s="132">
        <v>850000</v>
      </c>
      <c r="M15" s="132">
        <v>850000</v>
      </c>
      <c r="N15" s="132">
        <v>850000</v>
      </c>
      <c r="O15" s="132">
        <v>850000</v>
      </c>
      <c r="P15" s="132">
        <v>850000</v>
      </c>
      <c r="Q15" s="132">
        <v>850000</v>
      </c>
      <c r="R15" s="132">
        <v>850000</v>
      </c>
      <c r="S15" s="90">
        <f t="shared" si="0"/>
        <v>10200000</v>
      </c>
      <c r="T15" s="134">
        <f t="shared" ref="T15:T35" si="2">S15/12</f>
        <v>850000</v>
      </c>
      <c r="U15" s="149">
        <f>SUM(S15:T16)</f>
        <v>12550000</v>
      </c>
      <c r="V15" s="4"/>
      <c r="X15" s="29"/>
    </row>
    <row r="16" spans="1:26" s="23" customFormat="1" ht="21.95" customHeight="1" thickBot="1" x14ac:dyDescent="0.25">
      <c r="A16" s="165"/>
      <c r="B16" s="167"/>
      <c r="C16" s="169"/>
      <c r="D16" s="163"/>
      <c r="E16" s="135">
        <v>232</v>
      </c>
      <c r="F16" s="95" t="s">
        <v>24</v>
      </c>
      <c r="G16" s="91"/>
      <c r="H16" s="91">
        <v>300000</v>
      </c>
      <c r="I16" s="91">
        <v>0</v>
      </c>
      <c r="J16" s="91">
        <v>600000</v>
      </c>
      <c r="K16" s="91">
        <v>0</v>
      </c>
      <c r="L16" s="91">
        <v>0</v>
      </c>
      <c r="M16" s="91">
        <v>0</v>
      </c>
      <c r="N16" s="91">
        <v>300000</v>
      </c>
      <c r="O16" s="91">
        <v>0</v>
      </c>
      <c r="P16" s="91">
        <v>0</v>
      </c>
      <c r="Q16" s="91">
        <v>300000</v>
      </c>
      <c r="R16" s="91">
        <v>0</v>
      </c>
      <c r="S16" s="130">
        <f t="shared" si="0"/>
        <v>1500000</v>
      </c>
      <c r="T16" s="100">
        <v>0</v>
      </c>
      <c r="U16" s="151"/>
      <c r="V16" s="4"/>
    </row>
    <row r="17" spans="1:23" s="4" customFormat="1" ht="21.95" customHeight="1" thickBot="1" x14ac:dyDescent="0.25">
      <c r="A17" s="180">
        <v>6</v>
      </c>
      <c r="B17" s="191"/>
      <c r="C17" s="161">
        <v>4104213</v>
      </c>
      <c r="D17" s="188" t="s">
        <v>29</v>
      </c>
      <c r="E17" s="86">
        <v>111</v>
      </c>
      <c r="F17" s="89" t="s">
        <v>22</v>
      </c>
      <c r="G17" s="132">
        <v>700000</v>
      </c>
      <c r="H17" s="132">
        <v>700000</v>
      </c>
      <c r="I17" s="132">
        <v>700000</v>
      </c>
      <c r="J17" s="132">
        <v>700000</v>
      </c>
      <c r="K17" s="132">
        <v>700000</v>
      </c>
      <c r="L17" s="132">
        <v>700000</v>
      </c>
      <c r="M17" s="132">
        <v>700000</v>
      </c>
      <c r="N17" s="132">
        <v>700000</v>
      </c>
      <c r="O17" s="132">
        <v>700000</v>
      </c>
      <c r="P17" s="132">
        <v>700000</v>
      </c>
      <c r="Q17" s="132">
        <v>700000</v>
      </c>
      <c r="R17" s="132">
        <v>700000</v>
      </c>
      <c r="S17" s="90">
        <f t="shared" si="0"/>
        <v>8400000</v>
      </c>
      <c r="T17" s="137">
        <f t="shared" si="2"/>
        <v>700000</v>
      </c>
      <c r="U17" s="101">
        <f t="shared" ref="U17:U46" si="3">SUM(S17:T17)</f>
        <v>9100000</v>
      </c>
    </row>
    <row r="18" spans="1:23" s="4" customFormat="1" ht="21.95" customHeight="1" thickBot="1" x14ac:dyDescent="0.25">
      <c r="A18" s="181"/>
      <c r="B18" s="192"/>
      <c r="C18" s="170"/>
      <c r="D18" s="189"/>
      <c r="E18" s="18">
        <v>232</v>
      </c>
      <c r="F18" s="95" t="s">
        <v>24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130">
        <f t="shared" si="0"/>
        <v>0</v>
      </c>
      <c r="T18" s="102"/>
      <c r="U18" s="103"/>
    </row>
    <row r="19" spans="1:23" s="4" customFormat="1" ht="21.95" customHeight="1" thickBot="1" x14ac:dyDescent="0.25">
      <c r="A19" s="39">
        <v>7</v>
      </c>
      <c r="B19" s="40"/>
      <c r="C19" s="145">
        <v>5337837</v>
      </c>
      <c r="D19" s="172" t="s">
        <v>30</v>
      </c>
      <c r="E19" s="41">
        <v>111</v>
      </c>
      <c r="F19" s="89" t="s">
        <v>22</v>
      </c>
      <c r="G19" s="132">
        <v>600000</v>
      </c>
      <c r="H19" s="132">
        <v>600000</v>
      </c>
      <c r="I19" s="132">
        <v>600000</v>
      </c>
      <c r="J19" s="132">
        <v>600000</v>
      </c>
      <c r="K19" s="132">
        <v>600000</v>
      </c>
      <c r="L19" s="132">
        <v>600000</v>
      </c>
      <c r="M19" s="132">
        <v>600000</v>
      </c>
      <c r="N19" s="132">
        <v>600000</v>
      </c>
      <c r="O19" s="132">
        <v>600000</v>
      </c>
      <c r="P19" s="132">
        <v>600000</v>
      </c>
      <c r="Q19" s="132">
        <v>600000</v>
      </c>
      <c r="R19" s="132">
        <v>600000</v>
      </c>
      <c r="S19" s="67">
        <f t="shared" si="0"/>
        <v>7200000</v>
      </c>
      <c r="T19" s="104">
        <f t="shared" si="2"/>
        <v>600000</v>
      </c>
      <c r="U19" s="105">
        <f t="shared" si="3"/>
        <v>7800000</v>
      </c>
    </row>
    <row r="20" spans="1:23" s="4" customFormat="1" ht="21.95" customHeight="1" thickBot="1" x14ac:dyDescent="0.25">
      <c r="A20" s="79"/>
      <c r="B20" s="80"/>
      <c r="C20" s="174"/>
      <c r="D20" s="173"/>
      <c r="E20" s="86">
        <v>232</v>
      </c>
      <c r="F20" s="138" t="s">
        <v>24</v>
      </c>
      <c r="G20" s="132"/>
      <c r="H20" s="132"/>
      <c r="I20" s="132"/>
      <c r="J20" s="132">
        <v>300000</v>
      </c>
      <c r="K20" s="132"/>
      <c r="L20" s="132"/>
      <c r="M20" s="132"/>
      <c r="N20" s="132"/>
      <c r="O20" s="132"/>
      <c r="P20" s="132"/>
      <c r="Q20" s="132"/>
      <c r="R20" s="139"/>
      <c r="S20" s="131">
        <f t="shared" si="0"/>
        <v>300000</v>
      </c>
      <c r="T20" s="106"/>
      <c r="U20" s="103"/>
    </row>
    <row r="21" spans="1:23" s="4" customFormat="1" ht="21.95" customHeight="1" thickBot="1" x14ac:dyDescent="0.25">
      <c r="A21" s="43">
        <v>8</v>
      </c>
      <c r="B21" s="37"/>
      <c r="C21" s="59">
        <v>1316886</v>
      </c>
      <c r="D21" s="71" t="s">
        <v>33</v>
      </c>
      <c r="E21" s="18">
        <v>111</v>
      </c>
      <c r="F21" s="92" t="s">
        <v>22</v>
      </c>
      <c r="G21" s="68">
        <v>600000</v>
      </c>
      <c r="H21" s="68">
        <v>600000</v>
      </c>
      <c r="I21" s="68">
        <v>600000</v>
      </c>
      <c r="J21" s="68">
        <v>600000</v>
      </c>
      <c r="K21" s="68">
        <v>600000</v>
      </c>
      <c r="L21" s="68">
        <v>600000</v>
      </c>
      <c r="M21" s="68">
        <v>600000</v>
      </c>
      <c r="N21" s="68">
        <v>600000</v>
      </c>
      <c r="O21" s="68">
        <v>600000</v>
      </c>
      <c r="P21" s="68">
        <v>600000</v>
      </c>
      <c r="Q21" s="68">
        <v>600000</v>
      </c>
      <c r="R21" s="68">
        <v>600000</v>
      </c>
      <c r="S21" s="67">
        <f t="shared" si="0"/>
        <v>7200000</v>
      </c>
      <c r="T21" s="106">
        <f t="shared" si="2"/>
        <v>600000</v>
      </c>
      <c r="U21" s="103">
        <f t="shared" si="3"/>
        <v>7800000</v>
      </c>
    </row>
    <row r="22" spans="1:23" s="4" customFormat="1" ht="21.95" customHeight="1" thickBot="1" x14ac:dyDescent="0.25">
      <c r="A22" s="180">
        <v>9</v>
      </c>
      <c r="B22" s="143"/>
      <c r="C22" s="161">
        <v>4135709</v>
      </c>
      <c r="D22" s="147" t="s">
        <v>31</v>
      </c>
      <c r="E22" s="22">
        <v>111</v>
      </c>
      <c r="F22" s="128" t="s">
        <v>22</v>
      </c>
      <c r="G22" s="67">
        <v>500000</v>
      </c>
      <c r="H22" s="67">
        <v>500000</v>
      </c>
      <c r="I22" s="67">
        <v>500000</v>
      </c>
      <c r="J22" s="67">
        <v>500000</v>
      </c>
      <c r="K22" s="67">
        <v>500000</v>
      </c>
      <c r="L22" s="67">
        <v>500000</v>
      </c>
      <c r="M22" s="67">
        <v>500000</v>
      </c>
      <c r="N22" s="67">
        <v>500000</v>
      </c>
      <c r="O22" s="67">
        <v>500000</v>
      </c>
      <c r="P22" s="67">
        <v>500000</v>
      </c>
      <c r="Q22" s="67">
        <v>500000</v>
      </c>
      <c r="R22" s="67">
        <v>500000</v>
      </c>
      <c r="S22" s="67">
        <f t="shared" si="0"/>
        <v>6000000</v>
      </c>
      <c r="T22" s="107">
        <f t="shared" si="2"/>
        <v>500000</v>
      </c>
      <c r="U22" s="108">
        <f t="shared" si="3"/>
        <v>6500000</v>
      </c>
    </row>
    <row r="23" spans="1:23" s="4" customFormat="1" ht="21.95" customHeight="1" thickBot="1" x14ac:dyDescent="0.25">
      <c r="A23" s="181"/>
      <c r="B23" s="171"/>
      <c r="C23" s="170"/>
      <c r="D23" s="193"/>
      <c r="E23" s="18">
        <v>232</v>
      </c>
      <c r="F23" s="95" t="s">
        <v>24</v>
      </c>
      <c r="G23" s="68"/>
      <c r="H23" s="68"/>
      <c r="I23" s="68"/>
      <c r="J23" s="68"/>
      <c r="K23" s="68"/>
      <c r="L23" s="68"/>
      <c r="M23" s="68">
        <v>300000</v>
      </c>
      <c r="N23" s="68"/>
      <c r="O23" s="68">
        <v>300000</v>
      </c>
      <c r="P23" s="68"/>
      <c r="Q23" s="68"/>
      <c r="R23" s="68"/>
      <c r="S23" s="67">
        <f t="shared" si="0"/>
        <v>600000</v>
      </c>
      <c r="T23" s="109"/>
      <c r="U23" s="103"/>
      <c r="W23" s="126"/>
    </row>
    <row r="24" spans="1:23" s="4" customFormat="1" ht="21.95" customHeight="1" thickBot="1" x14ac:dyDescent="0.25">
      <c r="A24" s="180">
        <v>10</v>
      </c>
      <c r="B24" s="143"/>
      <c r="C24" s="161">
        <v>5566358</v>
      </c>
      <c r="D24" s="172" t="s">
        <v>34</v>
      </c>
      <c r="E24" s="41">
        <v>144</v>
      </c>
      <c r="F24" s="89" t="s">
        <v>25</v>
      </c>
      <c r="G24" s="69">
        <v>300000</v>
      </c>
      <c r="H24" s="69">
        <v>300000</v>
      </c>
      <c r="I24" s="69">
        <v>300000</v>
      </c>
      <c r="J24" s="69">
        <v>300000</v>
      </c>
      <c r="K24" s="69">
        <v>300000</v>
      </c>
      <c r="L24" s="69">
        <v>300000</v>
      </c>
      <c r="M24" s="69">
        <v>300000</v>
      </c>
      <c r="N24" s="69">
        <v>300000</v>
      </c>
      <c r="O24" s="69">
        <v>300000</v>
      </c>
      <c r="P24" s="69">
        <v>300000</v>
      </c>
      <c r="Q24" s="69">
        <v>300000</v>
      </c>
      <c r="R24" s="69">
        <v>300000</v>
      </c>
      <c r="S24" s="67">
        <f t="shared" si="0"/>
        <v>3600000</v>
      </c>
      <c r="T24" s="117">
        <f>S24/12</f>
        <v>300000</v>
      </c>
      <c r="U24" s="118">
        <f t="shared" si="3"/>
        <v>3900000</v>
      </c>
    </row>
    <row r="25" spans="1:23" s="4" customFormat="1" ht="21.95" customHeight="1" thickBot="1" x14ac:dyDescent="0.25">
      <c r="A25" s="181"/>
      <c r="B25" s="171"/>
      <c r="C25" s="170"/>
      <c r="D25" s="196"/>
      <c r="E25" s="18">
        <v>232</v>
      </c>
      <c r="F25" s="95" t="s">
        <v>24</v>
      </c>
      <c r="G25" s="68"/>
      <c r="H25" s="68"/>
      <c r="I25" s="68"/>
      <c r="J25" s="68"/>
      <c r="K25" s="68"/>
      <c r="L25" s="68"/>
      <c r="M25" s="68"/>
      <c r="N25" s="68"/>
      <c r="O25" s="68">
        <v>300000</v>
      </c>
      <c r="P25" s="68"/>
      <c r="Q25" s="68"/>
      <c r="R25" s="68"/>
      <c r="S25" s="67">
        <f t="shared" si="0"/>
        <v>300000</v>
      </c>
      <c r="T25" s="106"/>
      <c r="U25" s="103"/>
    </row>
    <row r="26" spans="1:23" s="4" customFormat="1" ht="21.95" customHeight="1" thickBot="1" x14ac:dyDescent="0.25">
      <c r="A26" s="43">
        <v>11</v>
      </c>
      <c r="B26" s="37"/>
      <c r="C26" s="61">
        <v>5653021</v>
      </c>
      <c r="D26" s="71" t="s">
        <v>35</v>
      </c>
      <c r="E26" s="18">
        <v>144</v>
      </c>
      <c r="F26" s="92" t="s">
        <v>25</v>
      </c>
      <c r="G26" s="68">
        <v>350000</v>
      </c>
      <c r="H26" s="68">
        <v>350000</v>
      </c>
      <c r="I26" s="68">
        <v>350000</v>
      </c>
      <c r="J26" s="68">
        <v>350000</v>
      </c>
      <c r="K26" s="68">
        <v>350000</v>
      </c>
      <c r="L26" s="68">
        <v>350000</v>
      </c>
      <c r="M26" s="68">
        <v>350000</v>
      </c>
      <c r="N26" s="68">
        <v>350000</v>
      </c>
      <c r="O26" s="68">
        <v>350000</v>
      </c>
      <c r="P26" s="68">
        <v>350000</v>
      </c>
      <c r="Q26" s="68">
        <v>350000</v>
      </c>
      <c r="R26" s="68">
        <v>350000</v>
      </c>
      <c r="S26" s="67">
        <f t="shared" si="0"/>
        <v>4200000</v>
      </c>
      <c r="T26" s="106">
        <f>S26/12</f>
        <v>350000</v>
      </c>
      <c r="U26" s="103">
        <f t="shared" si="3"/>
        <v>4550000</v>
      </c>
    </row>
    <row r="27" spans="1:23" s="4" customFormat="1" ht="21.95" customHeight="1" thickBot="1" x14ac:dyDescent="0.25">
      <c r="A27" s="76"/>
      <c r="B27" s="75"/>
      <c r="C27" s="78"/>
      <c r="D27" s="74"/>
      <c r="E27" s="18">
        <v>232</v>
      </c>
      <c r="F27" s="92" t="s">
        <v>24</v>
      </c>
      <c r="G27" s="91">
        <v>0</v>
      </c>
      <c r="H27" s="91">
        <v>0</v>
      </c>
      <c r="I27" s="91">
        <v>300000</v>
      </c>
      <c r="J27" s="91">
        <v>300000</v>
      </c>
      <c r="K27" s="91">
        <v>300000</v>
      </c>
      <c r="L27" s="91"/>
      <c r="M27" s="91"/>
      <c r="N27" s="91"/>
      <c r="O27" s="91"/>
      <c r="P27" s="91"/>
      <c r="Q27" s="91"/>
      <c r="R27" s="91"/>
      <c r="S27" s="67">
        <f t="shared" si="0"/>
        <v>900000</v>
      </c>
      <c r="T27" s="106"/>
      <c r="U27" s="103"/>
    </row>
    <row r="28" spans="1:23" s="4" customFormat="1" ht="21.95" customHeight="1" thickBot="1" x14ac:dyDescent="0.25">
      <c r="A28" s="43">
        <v>12</v>
      </c>
      <c r="B28" s="37"/>
      <c r="C28" s="62">
        <v>4053260</v>
      </c>
      <c r="D28" s="71" t="s">
        <v>36</v>
      </c>
      <c r="E28" s="18">
        <v>144</v>
      </c>
      <c r="F28" s="92" t="s">
        <v>25</v>
      </c>
      <c r="G28" s="91">
        <v>400000</v>
      </c>
      <c r="H28" s="91">
        <v>400000</v>
      </c>
      <c r="I28" s="91">
        <v>400000</v>
      </c>
      <c r="J28" s="91">
        <v>400000</v>
      </c>
      <c r="K28" s="91">
        <v>400000</v>
      </c>
      <c r="L28" s="91">
        <v>400000</v>
      </c>
      <c r="M28" s="91">
        <v>400000</v>
      </c>
      <c r="N28" s="91">
        <v>400000</v>
      </c>
      <c r="O28" s="91">
        <v>400000</v>
      </c>
      <c r="P28" s="91">
        <v>400000</v>
      </c>
      <c r="Q28" s="91">
        <v>400000</v>
      </c>
      <c r="R28" s="91">
        <v>400000</v>
      </c>
      <c r="S28" s="67">
        <f t="shared" si="0"/>
        <v>4800000</v>
      </c>
      <c r="T28" s="119">
        <f t="shared" si="2"/>
        <v>400000</v>
      </c>
      <c r="U28" s="120">
        <f t="shared" si="3"/>
        <v>5200000</v>
      </c>
    </row>
    <row r="29" spans="1:23" s="4" customFormat="1" ht="21.95" customHeight="1" thickBot="1" x14ac:dyDescent="0.25">
      <c r="A29" s="44">
        <v>13</v>
      </c>
      <c r="B29" s="45"/>
      <c r="C29" s="63">
        <v>5980723</v>
      </c>
      <c r="D29" s="72" t="s">
        <v>37</v>
      </c>
      <c r="E29" s="18">
        <v>144</v>
      </c>
      <c r="F29" s="92" t="s">
        <v>25</v>
      </c>
      <c r="G29" s="68">
        <v>300000</v>
      </c>
      <c r="H29" s="68">
        <v>300000</v>
      </c>
      <c r="I29" s="68">
        <v>300000</v>
      </c>
      <c r="J29" s="68">
        <v>300000</v>
      </c>
      <c r="K29" s="68">
        <v>300000</v>
      </c>
      <c r="L29" s="68">
        <v>300000</v>
      </c>
      <c r="M29" s="68">
        <v>300000</v>
      </c>
      <c r="N29" s="68">
        <v>300000</v>
      </c>
      <c r="O29" s="68">
        <v>300000</v>
      </c>
      <c r="P29" s="68">
        <v>300000</v>
      </c>
      <c r="Q29" s="68">
        <v>300000</v>
      </c>
      <c r="R29" s="68">
        <v>300000</v>
      </c>
      <c r="S29" s="67">
        <f t="shared" si="0"/>
        <v>3600000</v>
      </c>
      <c r="T29" s="115">
        <f t="shared" si="2"/>
        <v>300000</v>
      </c>
      <c r="U29" s="116">
        <f t="shared" si="3"/>
        <v>3900000</v>
      </c>
    </row>
    <row r="30" spans="1:23" s="4" customFormat="1" ht="21.95" customHeight="1" thickBot="1" x14ac:dyDescent="0.25">
      <c r="A30" s="44">
        <v>14</v>
      </c>
      <c r="B30" s="36"/>
      <c r="C30" s="63">
        <v>1826956</v>
      </c>
      <c r="D30" s="71" t="s">
        <v>38</v>
      </c>
      <c r="E30" s="18">
        <v>144</v>
      </c>
      <c r="F30" s="92" t="s">
        <v>25</v>
      </c>
      <c r="G30" s="68">
        <v>200000</v>
      </c>
      <c r="H30" s="68">
        <v>200000</v>
      </c>
      <c r="I30" s="68">
        <v>200000</v>
      </c>
      <c r="J30" s="68">
        <v>200000</v>
      </c>
      <c r="K30" s="68">
        <v>200000</v>
      </c>
      <c r="L30" s="68">
        <v>200000</v>
      </c>
      <c r="M30" s="68">
        <v>200000</v>
      </c>
      <c r="N30" s="68">
        <v>200000</v>
      </c>
      <c r="O30" s="68">
        <v>200000</v>
      </c>
      <c r="P30" s="68">
        <v>200000</v>
      </c>
      <c r="Q30" s="68">
        <v>200000</v>
      </c>
      <c r="R30" s="68">
        <v>200000</v>
      </c>
      <c r="S30" s="67">
        <f t="shared" si="0"/>
        <v>2400000</v>
      </c>
      <c r="T30" s="110">
        <f t="shared" si="2"/>
        <v>200000</v>
      </c>
      <c r="U30" s="111">
        <f t="shared" si="3"/>
        <v>2600000</v>
      </c>
    </row>
    <row r="31" spans="1:23" s="4" customFormat="1" ht="21.95" customHeight="1" thickBot="1" x14ac:dyDescent="0.25">
      <c r="A31" s="44"/>
      <c r="B31" s="77"/>
      <c r="C31" s="60">
        <v>4349354</v>
      </c>
      <c r="D31" s="70" t="s">
        <v>45</v>
      </c>
      <c r="E31" s="41">
        <v>144</v>
      </c>
      <c r="F31" s="89" t="s">
        <v>25</v>
      </c>
      <c r="G31" s="69">
        <v>300000</v>
      </c>
      <c r="H31" s="69">
        <v>300000</v>
      </c>
      <c r="I31" s="69">
        <v>300000</v>
      </c>
      <c r="J31" s="69">
        <v>300000</v>
      </c>
      <c r="K31" s="69">
        <v>300000</v>
      </c>
      <c r="L31" s="69">
        <v>300000</v>
      </c>
      <c r="M31" s="69">
        <v>300000</v>
      </c>
      <c r="N31" s="69">
        <v>300000</v>
      </c>
      <c r="O31" s="69">
        <v>300000</v>
      </c>
      <c r="P31" s="69">
        <v>300000</v>
      </c>
      <c r="Q31" s="69">
        <v>300000</v>
      </c>
      <c r="R31" s="69">
        <v>300000</v>
      </c>
      <c r="S31" s="67">
        <f t="shared" si="0"/>
        <v>3600000</v>
      </c>
      <c r="T31" s="121">
        <f t="shared" si="2"/>
        <v>300000</v>
      </c>
      <c r="U31" s="122">
        <f t="shared" ref="U31" si="4">SUM(S31:T31)</f>
        <v>3900000</v>
      </c>
    </row>
    <row r="32" spans="1:23" s="4" customFormat="1" ht="21.95" customHeight="1" thickBot="1" x14ac:dyDescent="0.25">
      <c r="A32" s="43">
        <v>15</v>
      </c>
      <c r="B32" s="35"/>
      <c r="C32" s="61">
        <v>6242569</v>
      </c>
      <c r="D32" s="71" t="s">
        <v>39</v>
      </c>
      <c r="E32" s="18">
        <v>144</v>
      </c>
      <c r="F32" s="92" t="s">
        <v>25</v>
      </c>
      <c r="G32" s="68">
        <v>200000</v>
      </c>
      <c r="H32" s="68">
        <v>200000</v>
      </c>
      <c r="I32" s="68">
        <v>200000</v>
      </c>
      <c r="J32" s="68">
        <v>200000</v>
      </c>
      <c r="K32" s="68">
        <v>200000</v>
      </c>
      <c r="L32" s="68">
        <v>200000</v>
      </c>
      <c r="M32" s="68">
        <v>200000</v>
      </c>
      <c r="N32" s="68">
        <v>200000</v>
      </c>
      <c r="O32" s="68">
        <v>200000</v>
      </c>
      <c r="P32" s="68">
        <v>200000</v>
      </c>
      <c r="Q32" s="68">
        <v>200000</v>
      </c>
      <c r="R32" s="68">
        <v>200000</v>
      </c>
      <c r="S32" s="67">
        <f t="shared" si="0"/>
        <v>2400000</v>
      </c>
      <c r="T32" s="115">
        <f t="shared" si="2"/>
        <v>200000</v>
      </c>
      <c r="U32" s="116">
        <f t="shared" si="3"/>
        <v>2600000</v>
      </c>
    </row>
    <row r="33" spans="1:24" s="4" customFormat="1" ht="21.95" customHeight="1" thickBot="1" x14ac:dyDescent="0.25">
      <c r="A33" s="43">
        <v>17</v>
      </c>
      <c r="B33" s="35"/>
      <c r="C33" s="62">
        <v>5953627</v>
      </c>
      <c r="D33" s="71" t="s">
        <v>40</v>
      </c>
      <c r="E33" s="18">
        <v>144</v>
      </c>
      <c r="F33" s="92" t="s">
        <v>25</v>
      </c>
      <c r="G33" s="68">
        <v>250000</v>
      </c>
      <c r="H33" s="68">
        <v>250000</v>
      </c>
      <c r="I33" s="68">
        <v>250000</v>
      </c>
      <c r="J33" s="68">
        <v>250000</v>
      </c>
      <c r="K33" s="68">
        <v>250000</v>
      </c>
      <c r="L33" s="68">
        <v>250000</v>
      </c>
      <c r="M33" s="68">
        <v>250000</v>
      </c>
      <c r="N33" s="68">
        <v>250000</v>
      </c>
      <c r="O33" s="68">
        <v>250000</v>
      </c>
      <c r="P33" s="68">
        <v>250000</v>
      </c>
      <c r="Q33" s="68">
        <v>250000</v>
      </c>
      <c r="R33" s="68">
        <v>250000</v>
      </c>
      <c r="S33" s="67">
        <f t="shared" si="0"/>
        <v>3000000</v>
      </c>
      <c r="T33" s="110">
        <f t="shared" si="2"/>
        <v>250000</v>
      </c>
      <c r="U33" s="111">
        <f t="shared" si="3"/>
        <v>3250000</v>
      </c>
    </row>
    <row r="34" spans="1:24" s="4" customFormat="1" ht="21.95" customHeight="1" thickBot="1" x14ac:dyDescent="0.25">
      <c r="A34" s="84"/>
      <c r="B34" s="81"/>
      <c r="C34" s="64"/>
      <c r="D34" s="82"/>
      <c r="E34" s="18">
        <v>232</v>
      </c>
      <c r="F34" s="92" t="s">
        <v>24</v>
      </c>
      <c r="G34" s="93">
        <v>0</v>
      </c>
      <c r="H34" s="94"/>
      <c r="I34" s="69"/>
      <c r="J34" s="69"/>
      <c r="K34" s="69"/>
      <c r="L34" s="69">
        <v>300000</v>
      </c>
      <c r="M34" s="69"/>
      <c r="N34" s="69"/>
      <c r="O34" s="69"/>
      <c r="P34" s="69"/>
      <c r="Q34" s="69"/>
      <c r="R34" s="69"/>
      <c r="S34" s="67">
        <f t="shared" si="0"/>
        <v>300000</v>
      </c>
      <c r="T34" s="112"/>
      <c r="U34" s="113"/>
    </row>
    <row r="35" spans="1:24" s="4" customFormat="1" ht="21.95" customHeight="1" thickBot="1" x14ac:dyDescent="0.25">
      <c r="A35" s="34">
        <v>18</v>
      </c>
      <c r="B35" s="34"/>
      <c r="C35" s="64">
        <v>4642189</v>
      </c>
      <c r="D35" s="73" t="s">
        <v>41</v>
      </c>
      <c r="E35" s="16">
        <v>144</v>
      </c>
      <c r="F35" s="133" t="s">
        <v>25</v>
      </c>
      <c r="G35" s="85">
        <v>250000</v>
      </c>
      <c r="H35" s="85">
        <v>250000</v>
      </c>
      <c r="I35" s="85">
        <v>250000</v>
      </c>
      <c r="J35" s="85">
        <v>250000</v>
      </c>
      <c r="K35" s="85">
        <v>250000</v>
      </c>
      <c r="L35" s="85">
        <v>250000</v>
      </c>
      <c r="M35" s="85">
        <v>250000</v>
      </c>
      <c r="N35" s="85">
        <v>250000</v>
      </c>
      <c r="O35" s="85">
        <v>250000</v>
      </c>
      <c r="P35" s="85">
        <v>250000</v>
      </c>
      <c r="Q35" s="85">
        <v>250000</v>
      </c>
      <c r="R35" s="85">
        <v>250000</v>
      </c>
      <c r="S35" s="67">
        <f t="shared" si="0"/>
        <v>3000000</v>
      </c>
      <c r="T35" s="123">
        <f t="shared" si="2"/>
        <v>250000</v>
      </c>
      <c r="U35" s="124">
        <f t="shared" si="3"/>
        <v>3250000</v>
      </c>
    </row>
    <row r="36" spans="1:24" s="4" customFormat="1" ht="21.95" customHeight="1" thickBot="1" x14ac:dyDescent="0.25">
      <c r="A36" s="39">
        <v>19</v>
      </c>
      <c r="B36" s="40"/>
      <c r="C36" s="65">
        <v>3036707</v>
      </c>
      <c r="D36" s="70" t="s">
        <v>42</v>
      </c>
      <c r="E36" s="41">
        <v>144</v>
      </c>
      <c r="F36" s="89" t="s">
        <v>25</v>
      </c>
      <c r="G36" s="69">
        <v>200000</v>
      </c>
      <c r="H36" s="69">
        <v>200000</v>
      </c>
      <c r="I36" s="69">
        <v>200000</v>
      </c>
      <c r="J36" s="69">
        <v>200000</v>
      </c>
      <c r="K36" s="69">
        <v>200000</v>
      </c>
      <c r="L36" s="69">
        <v>200000</v>
      </c>
      <c r="M36" s="69">
        <v>200000</v>
      </c>
      <c r="N36" s="69">
        <v>200000</v>
      </c>
      <c r="O36" s="69">
        <v>200000</v>
      </c>
      <c r="P36" s="69">
        <v>200000</v>
      </c>
      <c r="Q36" s="69">
        <v>200000</v>
      </c>
      <c r="R36" s="69">
        <v>200000</v>
      </c>
      <c r="S36" s="67">
        <f t="shared" si="0"/>
        <v>2400000</v>
      </c>
      <c r="T36" s="121">
        <f t="shared" ref="T36:T46" si="5">S36/12</f>
        <v>200000</v>
      </c>
      <c r="U36" s="122">
        <f t="shared" si="3"/>
        <v>2600000</v>
      </c>
    </row>
    <row r="37" spans="1:24" s="4" customFormat="1" ht="21.95" customHeight="1" thickBot="1" x14ac:dyDescent="0.25">
      <c r="A37" s="39">
        <v>20</v>
      </c>
      <c r="B37" s="40"/>
      <c r="C37" s="65">
        <v>2555987</v>
      </c>
      <c r="D37" s="70" t="s">
        <v>43</v>
      </c>
      <c r="E37" s="41">
        <v>144</v>
      </c>
      <c r="F37" s="89" t="s">
        <v>25</v>
      </c>
      <c r="G37" s="69">
        <v>250000</v>
      </c>
      <c r="H37" s="69">
        <v>250000</v>
      </c>
      <c r="I37" s="69">
        <v>250000</v>
      </c>
      <c r="J37" s="69">
        <v>250000</v>
      </c>
      <c r="K37" s="69">
        <v>250000</v>
      </c>
      <c r="L37" s="69">
        <v>250000</v>
      </c>
      <c r="M37" s="69">
        <v>250000</v>
      </c>
      <c r="N37" s="69">
        <v>250000</v>
      </c>
      <c r="O37" s="69">
        <v>250000</v>
      </c>
      <c r="P37" s="69">
        <v>250000</v>
      </c>
      <c r="Q37" s="69">
        <v>250000</v>
      </c>
      <c r="R37" s="69">
        <v>250000</v>
      </c>
      <c r="S37" s="67">
        <f t="shared" si="0"/>
        <v>3000000</v>
      </c>
      <c r="T37" s="121">
        <f t="shared" si="5"/>
        <v>250000</v>
      </c>
      <c r="U37" s="122">
        <f t="shared" si="3"/>
        <v>3250000</v>
      </c>
    </row>
    <row r="38" spans="1:24" s="4" customFormat="1" ht="21.95" customHeight="1" thickBot="1" x14ac:dyDescent="0.25">
      <c r="A38" s="43">
        <v>21</v>
      </c>
      <c r="B38" s="35"/>
      <c r="C38" s="62">
        <v>5939309</v>
      </c>
      <c r="D38" s="74" t="s">
        <v>80</v>
      </c>
      <c r="E38" s="18">
        <v>144</v>
      </c>
      <c r="F38" s="92" t="s">
        <v>25</v>
      </c>
      <c r="G38" s="68">
        <v>250000</v>
      </c>
      <c r="H38" s="68">
        <v>250000</v>
      </c>
      <c r="I38" s="68">
        <v>250000</v>
      </c>
      <c r="J38" s="68">
        <v>250000</v>
      </c>
      <c r="K38" s="68">
        <v>250000</v>
      </c>
      <c r="L38" s="68">
        <v>250000</v>
      </c>
      <c r="M38" s="68">
        <v>250000</v>
      </c>
      <c r="N38" s="68">
        <v>250000</v>
      </c>
      <c r="O38" s="68">
        <v>250000</v>
      </c>
      <c r="P38" s="68">
        <v>250000</v>
      </c>
      <c r="Q38" s="68">
        <v>250000</v>
      </c>
      <c r="R38" s="68">
        <v>250000</v>
      </c>
      <c r="S38" s="67">
        <f t="shared" si="0"/>
        <v>3000000</v>
      </c>
      <c r="T38" s="115">
        <f t="shared" si="5"/>
        <v>250000</v>
      </c>
      <c r="U38" s="116">
        <f t="shared" si="3"/>
        <v>3250000</v>
      </c>
    </row>
    <row r="39" spans="1:24" s="4" customFormat="1" ht="21.95" customHeight="1" thickBot="1" x14ac:dyDescent="0.25">
      <c r="A39" s="43">
        <v>22</v>
      </c>
      <c r="B39" s="35"/>
      <c r="C39" s="62">
        <v>3632849</v>
      </c>
      <c r="D39" s="74" t="s">
        <v>44</v>
      </c>
      <c r="E39" s="18">
        <v>144</v>
      </c>
      <c r="F39" s="92" t="s">
        <v>25</v>
      </c>
      <c r="G39" s="68">
        <v>350000</v>
      </c>
      <c r="H39" s="68">
        <v>350000</v>
      </c>
      <c r="I39" s="68">
        <v>350000</v>
      </c>
      <c r="J39" s="68">
        <v>350000</v>
      </c>
      <c r="K39" s="68">
        <v>350000</v>
      </c>
      <c r="L39" s="68">
        <v>350000</v>
      </c>
      <c r="M39" s="68">
        <v>350000</v>
      </c>
      <c r="N39" s="68">
        <v>350000</v>
      </c>
      <c r="O39" s="68">
        <v>350000</v>
      </c>
      <c r="P39" s="68">
        <v>350000</v>
      </c>
      <c r="Q39" s="68">
        <v>350000</v>
      </c>
      <c r="R39" s="68">
        <v>350000</v>
      </c>
      <c r="S39" s="67">
        <f t="shared" si="0"/>
        <v>4200000</v>
      </c>
      <c r="T39" s="110">
        <f t="shared" si="5"/>
        <v>350000</v>
      </c>
      <c r="U39" s="111">
        <f t="shared" si="3"/>
        <v>4550000</v>
      </c>
    </row>
    <row r="40" spans="1:24" s="4" customFormat="1" ht="21.95" customHeight="1" thickBot="1" x14ac:dyDescent="0.25">
      <c r="A40" s="39">
        <v>23</v>
      </c>
      <c r="B40" s="42"/>
      <c r="C40" s="60">
        <v>5938526</v>
      </c>
      <c r="D40" s="70" t="s">
        <v>81</v>
      </c>
      <c r="E40" s="41">
        <v>144</v>
      </c>
      <c r="F40" s="89" t="s">
        <v>25</v>
      </c>
      <c r="G40" s="69">
        <v>300000</v>
      </c>
      <c r="H40" s="69">
        <v>300000</v>
      </c>
      <c r="I40" s="69">
        <v>300000</v>
      </c>
      <c r="J40" s="69">
        <v>300000</v>
      </c>
      <c r="K40" s="69">
        <v>300000</v>
      </c>
      <c r="L40" s="69">
        <v>300000</v>
      </c>
      <c r="M40" s="69">
        <v>300000</v>
      </c>
      <c r="N40" s="69">
        <v>300000</v>
      </c>
      <c r="O40" s="69">
        <v>300000</v>
      </c>
      <c r="P40" s="69">
        <v>300000</v>
      </c>
      <c r="Q40" s="69">
        <v>300000</v>
      </c>
      <c r="R40" s="69">
        <v>300000</v>
      </c>
      <c r="S40" s="67">
        <f t="shared" si="0"/>
        <v>3600000</v>
      </c>
      <c r="T40" s="112">
        <f t="shared" si="5"/>
        <v>300000</v>
      </c>
      <c r="U40" s="113">
        <f t="shared" si="3"/>
        <v>3900000</v>
      </c>
    </row>
    <row r="41" spans="1:24" s="4" customFormat="1" ht="21.95" customHeight="1" thickBot="1" x14ac:dyDescent="0.25">
      <c r="A41" s="43">
        <v>24</v>
      </c>
      <c r="B41" s="36"/>
      <c r="C41" s="61">
        <v>5763154</v>
      </c>
      <c r="D41" s="74" t="s">
        <v>46</v>
      </c>
      <c r="E41" s="18">
        <v>144</v>
      </c>
      <c r="F41" s="92" t="s">
        <v>25</v>
      </c>
      <c r="G41" s="68">
        <v>200000</v>
      </c>
      <c r="H41" s="68">
        <v>200000</v>
      </c>
      <c r="I41" s="68">
        <v>200000</v>
      </c>
      <c r="J41" s="68">
        <v>200000</v>
      </c>
      <c r="K41" s="68">
        <v>200000</v>
      </c>
      <c r="L41" s="68">
        <v>200000</v>
      </c>
      <c r="M41" s="68">
        <v>200000</v>
      </c>
      <c r="N41" s="68">
        <v>200000</v>
      </c>
      <c r="O41" s="68">
        <v>200000</v>
      </c>
      <c r="P41" s="68">
        <v>200000</v>
      </c>
      <c r="Q41" s="68">
        <v>200000</v>
      </c>
      <c r="R41" s="68">
        <v>200000</v>
      </c>
      <c r="S41" s="67">
        <f t="shared" si="0"/>
        <v>2400000</v>
      </c>
      <c r="T41" s="115">
        <f t="shared" si="5"/>
        <v>200000</v>
      </c>
      <c r="U41" s="116">
        <f t="shared" si="3"/>
        <v>2600000</v>
      </c>
    </row>
    <row r="42" spans="1:24" s="4" customFormat="1" ht="21.95" customHeight="1" thickBot="1" x14ac:dyDescent="0.25">
      <c r="A42" s="180">
        <v>25</v>
      </c>
      <c r="B42" s="143"/>
      <c r="C42" s="161">
        <v>5838530</v>
      </c>
      <c r="D42" s="194" t="s">
        <v>82</v>
      </c>
      <c r="E42" s="86">
        <v>144</v>
      </c>
      <c r="F42" s="89" t="s">
        <v>25</v>
      </c>
      <c r="G42" s="69">
        <v>350000</v>
      </c>
      <c r="H42" s="69">
        <v>350000</v>
      </c>
      <c r="I42" s="90">
        <v>350000</v>
      </c>
      <c r="J42" s="91">
        <v>350000</v>
      </c>
      <c r="K42" s="68">
        <v>350000</v>
      </c>
      <c r="L42" s="68">
        <v>350000</v>
      </c>
      <c r="M42" s="68">
        <v>350000</v>
      </c>
      <c r="N42" s="68">
        <v>350000</v>
      </c>
      <c r="O42" s="68">
        <v>350000</v>
      </c>
      <c r="P42" s="68">
        <v>350000</v>
      </c>
      <c r="Q42" s="68">
        <v>350000</v>
      </c>
      <c r="R42" s="68">
        <v>350000</v>
      </c>
      <c r="S42" s="67">
        <f t="shared" si="0"/>
        <v>4200000</v>
      </c>
      <c r="T42" s="115">
        <f t="shared" si="5"/>
        <v>350000</v>
      </c>
      <c r="U42" s="116">
        <f t="shared" si="3"/>
        <v>4550000</v>
      </c>
    </row>
    <row r="43" spans="1:24" s="4" customFormat="1" ht="21.95" customHeight="1" thickBot="1" x14ac:dyDescent="0.25">
      <c r="A43" s="181"/>
      <c r="B43" s="171"/>
      <c r="C43" s="170"/>
      <c r="D43" s="195"/>
      <c r="E43" s="86">
        <v>232</v>
      </c>
      <c r="F43" s="89" t="s">
        <v>24</v>
      </c>
      <c r="G43" s="69">
        <v>0</v>
      </c>
      <c r="H43" s="90">
        <v>0</v>
      </c>
      <c r="I43" s="91"/>
      <c r="J43" s="68"/>
      <c r="K43" s="68"/>
      <c r="L43" s="68"/>
      <c r="M43" s="68">
        <v>250000</v>
      </c>
      <c r="N43" s="68">
        <v>0</v>
      </c>
      <c r="O43" s="68">
        <v>250000</v>
      </c>
      <c r="P43" s="68">
        <v>250000</v>
      </c>
      <c r="Q43" s="68">
        <v>250000</v>
      </c>
      <c r="R43" s="68">
        <v>250000</v>
      </c>
      <c r="S43" s="67">
        <f t="shared" si="0"/>
        <v>1250000</v>
      </c>
      <c r="T43" s="110"/>
      <c r="U43" s="111"/>
    </row>
    <row r="44" spans="1:24" s="4" customFormat="1" ht="21.95" customHeight="1" thickBot="1" x14ac:dyDescent="0.25">
      <c r="A44" s="43">
        <v>26</v>
      </c>
      <c r="B44" s="35"/>
      <c r="C44" s="61">
        <v>1388048</v>
      </c>
      <c r="D44" s="71" t="s">
        <v>47</v>
      </c>
      <c r="E44" s="18">
        <v>144</v>
      </c>
      <c r="F44" s="92" t="s">
        <v>25</v>
      </c>
      <c r="G44" s="68">
        <v>350000</v>
      </c>
      <c r="H44" s="68">
        <v>350000</v>
      </c>
      <c r="I44" s="68">
        <v>350000</v>
      </c>
      <c r="J44" s="68">
        <v>350000</v>
      </c>
      <c r="K44" s="68">
        <v>350000</v>
      </c>
      <c r="L44" s="68">
        <v>350000</v>
      </c>
      <c r="M44" s="68">
        <v>350000</v>
      </c>
      <c r="N44" s="68">
        <v>350000</v>
      </c>
      <c r="O44" s="68">
        <v>350000</v>
      </c>
      <c r="P44" s="68">
        <v>350000</v>
      </c>
      <c r="Q44" s="68">
        <v>350000</v>
      </c>
      <c r="R44" s="68">
        <v>350000</v>
      </c>
      <c r="S44" s="67">
        <f t="shared" si="0"/>
        <v>4200000</v>
      </c>
      <c r="T44" s="115">
        <f t="shared" si="5"/>
        <v>350000</v>
      </c>
      <c r="U44" s="116">
        <f t="shared" si="3"/>
        <v>4550000</v>
      </c>
    </row>
    <row r="45" spans="1:24" s="4" customFormat="1" ht="21.95" customHeight="1" thickBot="1" x14ac:dyDescent="0.25">
      <c r="A45" s="43">
        <v>27</v>
      </c>
      <c r="B45" s="35"/>
      <c r="C45" s="61">
        <v>4960122</v>
      </c>
      <c r="D45" s="71" t="s">
        <v>48</v>
      </c>
      <c r="E45" s="18">
        <v>144</v>
      </c>
      <c r="F45" s="92" t="s">
        <v>25</v>
      </c>
      <c r="G45" s="68">
        <v>250000</v>
      </c>
      <c r="H45" s="68">
        <v>250000</v>
      </c>
      <c r="I45" s="68">
        <v>250000</v>
      </c>
      <c r="J45" s="68">
        <v>250000</v>
      </c>
      <c r="K45" s="68">
        <v>250000</v>
      </c>
      <c r="L45" s="68">
        <v>250000</v>
      </c>
      <c r="M45" s="68">
        <v>250000</v>
      </c>
      <c r="N45" s="68">
        <v>250000</v>
      </c>
      <c r="O45" s="68">
        <v>250000</v>
      </c>
      <c r="P45" s="68">
        <v>250000</v>
      </c>
      <c r="Q45" s="68">
        <v>250000</v>
      </c>
      <c r="R45" s="68">
        <v>250000</v>
      </c>
      <c r="S45" s="67">
        <f t="shared" si="0"/>
        <v>3000000</v>
      </c>
      <c r="T45" s="110">
        <f t="shared" si="5"/>
        <v>250000</v>
      </c>
      <c r="U45" s="111">
        <f t="shared" si="3"/>
        <v>3250000</v>
      </c>
      <c r="X45" s="27"/>
    </row>
    <row r="46" spans="1:24" s="4" customFormat="1" ht="21.95" customHeight="1" thickBot="1" x14ac:dyDescent="0.25">
      <c r="A46" s="43">
        <v>28</v>
      </c>
      <c r="B46" s="36"/>
      <c r="C46" s="61">
        <v>5005713</v>
      </c>
      <c r="D46" s="71" t="s">
        <v>83</v>
      </c>
      <c r="E46" s="18">
        <v>144</v>
      </c>
      <c r="F46" s="92" t="s">
        <v>25</v>
      </c>
      <c r="G46" s="68">
        <v>300000</v>
      </c>
      <c r="H46" s="68">
        <v>300000</v>
      </c>
      <c r="I46" s="68">
        <v>300000</v>
      </c>
      <c r="J46" s="68">
        <v>300000</v>
      </c>
      <c r="K46" s="68">
        <v>300000</v>
      </c>
      <c r="L46" s="68">
        <v>300000</v>
      </c>
      <c r="M46" s="68">
        <v>300000</v>
      </c>
      <c r="N46" s="68">
        <v>300000</v>
      </c>
      <c r="O46" s="68">
        <v>300000</v>
      </c>
      <c r="P46" s="68">
        <v>300000</v>
      </c>
      <c r="Q46" s="68">
        <v>300000</v>
      </c>
      <c r="R46" s="68">
        <v>300000</v>
      </c>
      <c r="S46" s="67">
        <f t="shared" si="0"/>
        <v>3600000</v>
      </c>
      <c r="T46" s="110">
        <f t="shared" si="5"/>
        <v>300000</v>
      </c>
      <c r="U46" s="111">
        <f t="shared" si="3"/>
        <v>3900000</v>
      </c>
    </row>
    <row r="47" spans="1:24" s="4" customFormat="1" ht="21.95" customHeight="1" thickBot="1" x14ac:dyDescent="0.25">
      <c r="A47" s="49">
        <v>39</v>
      </c>
      <c r="B47" s="143"/>
      <c r="C47" s="152">
        <v>3855512</v>
      </c>
      <c r="D47" s="147" t="s">
        <v>27</v>
      </c>
      <c r="E47" s="20">
        <v>112</v>
      </c>
      <c r="F47" s="128" t="s">
        <v>49</v>
      </c>
      <c r="G47" s="87">
        <v>437100</v>
      </c>
      <c r="H47" s="87">
        <v>437100</v>
      </c>
      <c r="I47" s="87">
        <v>437100</v>
      </c>
      <c r="J47" s="87">
        <v>437100</v>
      </c>
      <c r="K47" s="87">
        <v>437100</v>
      </c>
      <c r="L47" s="87">
        <v>437100</v>
      </c>
      <c r="M47" s="87">
        <v>437100</v>
      </c>
      <c r="N47" s="87">
        <v>437100</v>
      </c>
      <c r="O47" s="87">
        <v>437100</v>
      </c>
      <c r="P47" s="87">
        <v>437100</v>
      </c>
      <c r="Q47" s="87">
        <v>437100</v>
      </c>
      <c r="R47" s="87">
        <v>437100</v>
      </c>
      <c r="S47" s="67">
        <f t="shared" si="0"/>
        <v>5245200</v>
      </c>
      <c r="T47" s="66">
        <v>0</v>
      </c>
      <c r="U47" s="149">
        <f>SUM(S47:T49)</f>
        <v>7507200</v>
      </c>
    </row>
    <row r="48" spans="1:24" s="4" customFormat="1" ht="21.95" customHeight="1" thickBot="1" x14ac:dyDescent="0.25">
      <c r="A48" s="48"/>
      <c r="B48" s="144"/>
      <c r="C48" s="152"/>
      <c r="D48" s="148"/>
      <c r="E48" s="19">
        <v>113</v>
      </c>
      <c r="F48" s="88" t="s">
        <v>23</v>
      </c>
      <c r="G48" s="87">
        <v>174000</v>
      </c>
      <c r="H48" s="87">
        <v>174000</v>
      </c>
      <c r="I48" s="87">
        <v>174000</v>
      </c>
      <c r="J48" s="87">
        <v>174000</v>
      </c>
      <c r="K48" s="87">
        <v>174000</v>
      </c>
      <c r="L48" s="87">
        <v>174000</v>
      </c>
      <c r="M48" s="87">
        <v>174000</v>
      </c>
      <c r="N48" s="87">
        <v>174000</v>
      </c>
      <c r="O48" s="87">
        <v>174000</v>
      </c>
      <c r="P48" s="87">
        <v>174000</v>
      </c>
      <c r="Q48" s="87">
        <v>174000</v>
      </c>
      <c r="R48" s="87">
        <v>174000</v>
      </c>
      <c r="S48" s="67">
        <f t="shared" si="0"/>
        <v>2088000</v>
      </c>
      <c r="T48" s="66">
        <v>174000</v>
      </c>
      <c r="U48" s="150"/>
    </row>
    <row r="49" spans="1:21" s="4" customFormat="1" ht="21.95" customHeight="1" thickBot="1" x14ac:dyDescent="0.25">
      <c r="A49" s="48"/>
      <c r="B49" s="144"/>
      <c r="C49" s="152"/>
      <c r="D49" s="148"/>
      <c r="E49" s="19">
        <v>232</v>
      </c>
      <c r="F49" s="88" t="s">
        <v>24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67">
        <f t="shared" si="0"/>
        <v>0</v>
      </c>
      <c r="T49" s="100">
        <f t="shared" ref="T49:T64" si="6">S49/12</f>
        <v>0</v>
      </c>
      <c r="U49" s="151"/>
    </row>
    <row r="50" spans="1:21" s="4" customFormat="1" ht="21.95" customHeight="1" thickBot="1" x14ac:dyDescent="0.25">
      <c r="A50" s="49">
        <v>40</v>
      </c>
      <c r="B50" s="143"/>
      <c r="C50" s="145">
        <v>1059233</v>
      </c>
      <c r="D50" s="147" t="s">
        <v>50</v>
      </c>
      <c r="E50" s="20">
        <v>112</v>
      </c>
      <c r="F50" s="128">
        <v>0</v>
      </c>
      <c r="G50" s="87">
        <v>437100</v>
      </c>
      <c r="H50" s="87">
        <v>437100</v>
      </c>
      <c r="I50" s="87">
        <v>437100</v>
      </c>
      <c r="J50" s="87">
        <v>437100</v>
      </c>
      <c r="K50" s="87">
        <v>437100</v>
      </c>
      <c r="L50" s="87">
        <v>437100</v>
      </c>
      <c r="M50" s="87">
        <v>437100</v>
      </c>
      <c r="N50" s="87">
        <v>437100</v>
      </c>
      <c r="O50" s="87">
        <v>437100</v>
      </c>
      <c r="P50" s="87">
        <v>437100</v>
      </c>
      <c r="Q50" s="87">
        <v>437100</v>
      </c>
      <c r="R50" s="87">
        <v>437100</v>
      </c>
      <c r="S50" s="67">
        <f t="shared" si="0"/>
        <v>5245200</v>
      </c>
      <c r="T50" s="99">
        <v>0</v>
      </c>
      <c r="U50" s="149">
        <f>SUM(S50:T52)</f>
        <v>7507200</v>
      </c>
    </row>
    <row r="51" spans="1:21" s="4" customFormat="1" ht="21.95" customHeight="1" thickBot="1" x14ac:dyDescent="0.25">
      <c r="A51" s="48"/>
      <c r="B51" s="144"/>
      <c r="C51" s="146"/>
      <c r="D51" s="148"/>
      <c r="E51" s="19">
        <v>113</v>
      </c>
      <c r="F51" s="88" t="s">
        <v>23</v>
      </c>
      <c r="G51" s="87">
        <v>174000</v>
      </c>
      <c r="H51" s="87">
        <v>174000</v>
      </c>
      <c r="I51" s="87">
        <v>174000</v>
      </c>
      <c r="J51" s="87">
        <v>174000</v>
      </c>
      <c r="K51" s="87">
        <v>174000</v>
      </c>
      <c r="L51" s="87">
        <v>174000</v>
      </c>
      <c r="M51" s="87">
        <v>174000</v>
      </c>
      <c r="N51" s="87">
        <v>174000</v>
      </c>
      <c r="O51" s="87">
        <v>174000</v>
      </c>
      <c r="P51" s="87">
        <v>174000</v>
      </c>
      <c r="Q51" s="87">
        <v>174000</v>
      </c>
      <c r="R51" s="87">
        <v>174000</v>
      </c>
      <c r="S51" s="67">
        <f t="shared" si="0"/>
        <v>2088000</v>
      </c>
      <c r="T51" s="66">
        <v>174000</v>
      </c>
      <c r="U51" s="150"/>
    </row>
    <row r="52" spans="1:21" s="4" customFormat="1" ht="21.95" customHeight="1" thickBot="1" x14ac:dyDescent="0.25">
      <c r="A52" s="48"/>
      <c r="B52" s="144"/>
      <c r="C52" s="146"/>
      <c r="D52" s="148"/>
      <c r="E52" s="19">
        <v>232</v>
      </c>
      <c r="F52" s="88" t="s">
        <v>24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87">
        <v>0</v>
      </c>
      <c r="M52" s="87">
        <v>0</v>
      </c>
      <c r="N52" s="87">
        <v>0</v>
      </c>
      <c r="O52" s="87">
        <v>0</v>
      </c>
      <c r="P52" s="87">
        <v>0</v>
      </c>
      <c r="Q52" s="87">
        <v>0</v>
      </c>
      <c r="R52" s="87">
        <v>0</v>
      </c>
      <c r="S52" s="67">
        <f t="shared" si="0"/>
        <v>0</v>
      </c>
      <c r="T52" s="100">
        <f t="shared" si="6"/>
        <v>0</v>
      </c>
      <c r="U52" s="151"/>
    </row>
    <row r="53" spans="1:21" s="4" customFormat="1" ht="21.95" customHeight="1" thickBot="1" x14ac:dyDescent="0.25">
      <c r="A53" s="49">
        <v>41</v>
      </c>
      <c r="B53" s="143"/>
      <c r="C53" s="145">
        <v>3031351</v>
      </c>
      <c r="D53" s="147" t="s">
        <v>51</v>
      </c>
      <c r="E53" s="20">
        <v>112</v>
      </c>
      <c r="F53" s="128" t="s">
        <v>49</v>
      </c>
      <c r="G53" s="87">
        <v>437100</v>
      </c>
      <c r="H53" s="87">
        <v>437100</v>
      </c>
      <c r="I53" s="87">
        <v>437100</v>
      </c>
      <c r="J53" s="87">
        <v>437100</v>
      </c>
      <c r="K53" s="87">
        <v>437100</v>
      </c>
      <c r="L53" s="87">
        <v>437100</v>
      </c>
      <c r="M53" s="87">
        <v>437100</v>
      </c>
      <c r="N53" s="87">
        <v>437100</v>
      </c>
      <c r="O53" s="87">
        <v>437100</v>
      </c>
      <c r="P53" s="87">
        <v>437100</v>
      </c>
      <c r="Q53" s="87">
        <v>437100</v>
      </c>
      <c r="R53" s="87">
        <v>437100</v>
      </c>
      <c r="S53" s="67">
        <f t="shared" si="0"/>
        <v>5245200</v>
      </c>
      <c r="T53" s="99">
        <v>0</v>
      </c>
      <c r="U53" s="149">
        <f>SUM(S53:T55)</f>
        <v>7507200</v>
      </c>
    </row>
    <row r="54" spans="1:21" s="4" customFormat="1" ht="21.95" customHeight="1" thickBot="1" x14ac:dyDescent="0.25">
      <c r="A54" s="48"/>
      <c r="B54" s="144"/>
      <c r="C54" s="146"/>
      <c r="D54" s="148"/>
      <c r="E54" s="19">
        <v>113</v>
      </c>
      <c r="F54" s="88" t="s">
        <v>23</v>
      </c>
      <c r="G54" s="87">
        <v>174000</v>
      </c>
      <c r="H54" s="87">
        <v>174000</v>
      </c>
      <c r="I54" s="87">
        <v>174000</v>
      </c>
      <c r="J54" s="87">
        <v>174000</v>
      </c>
      <c r="K54" s="87">
        <v>174000</v>
      </c>
      <c r="L54" s="87">
        <v>174000</v>
      </c>
      <c r="M54" s="87">
        <v>174000</v>
      </c>
      <c r="N54" s="87">
        <v>174000</v>
      </c>
      <c r="O54" s="87">
        <v>174000</v>
      </c>
      <c r="P54" s="87">
        <v>174000</v>
      </c>
      <c r="Q54" s="87">
        <v>174000</v>
      </c>
      <c r="R54" s="87">
        <v>174000</v>
      </c>
      <c r="S54" s="67">
        <f t="shared" si="0"/>
        <v>2088000</v>
      </c>
      <c r="T54" s="66">
        <v>174000</v>
      </c>
      <c r="U54" s="150"/>
    </row>
    <row r="55" spans="1:21" s="4" customFormat="1" ht="21.95" customHeight="1" thickBot="1" x14ac:dyDescent="0.25">
      <c r="A55" s="48"/>
      <c r="B55" s="144"/>
      <c r="C55" s="146"/>
      <c r="D55" s="148"/>
      <c r="E55" s="19">
        <v>232</v>
      </c>
      <c r="F55" s="88" t="s">
        <v>24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7">
        <v>0</v>
      </c>
      <c r="S55" s="67">
        <f t="shared" si="0"/>
        <v>0</v>
      </c>
      <c r="T55" s="100">
        <f t="shared" si="6"/>
        <v>0</v>
      </c>
      <c r="U55" s="151"/>
    </row>
    <row r="56" spans="1:21" s="4" customFormat="1" ht="21.95" customHeight="1" thickBot="1" x14ac:dyDescent="0.25">
      <c r="A56" s="49">
        <v>42</v>
      </c>
      <c r="B56" s="143"/>
      <c r="C56" s="145">
        <v>4375323</v>
      </c>
      <c r="D56" s="147" t="s">
        <v>52</v>
      </c>
      <c r="E56" s="20">
        <v>112</v>
      </c>
      <c r="F56" s="128" t="s">
        <v>49</v>
      </c>
      <c r="G56" s="87">
        <v>0</v>
      </c>
      <c r="H56" s="87">
        <v>437100</v>
      </c>
      <c r="I56" s="87">
        <v>437100</v>
      </c>
      <c r="J56" s="87">
        <v>437100</v>
      </c>
      <c r="K56" s="87">
        <v>437100</v>
      </c>
      <c r="L56" s="87">
        <v>437100</v>
      </c>
      <c r="M56" s="87">
        <v>437100</v>
      </c>
      <c r="N56" s="87">
        <v>437100</v>
      </c>
      <c r="O56" s="87">
        <v>437100</v>
      </c>
      <c r="P56" s="87">
        <v>437100</v>
      </c>
      <c r="Q56" s="87">
        <v>437100</v>
      </c>
      <c r="R56" s="87">
        <v>437100</v>
      </c>
      <c r="S56" s="67">
        <f t="shared" si="0"/>
        <v>4808100</v>
      </c>
      <c r="T56" s="99">
        <v>0</v>
      </c>
      <c r="U56" s="149">
        <f>SUM(S56:T58)</f>
        <v>6896100</v>
      </c>
    </row>
    <row r="57" spans="1:21" s="4" customFormat="1" ht="21.95" customHeight="1" thickBot="1" x14ac:dyDescent="0.25">
      <c r="A57" s="48"/>
      <c r="B57" s="144"/>
      <c r="C57" s="146"/>
      <c r="D57" s="148"/>
      <c r="E57" s="19">
        <v>113</v>
      </c>
      <c r="F57" s="88" t="s">
        <v>23</v>
      </c>
      <c r="G57" s="87">
        <v>0</v>
      </c>
      <c r="H57" s="87">
        <v>174000</v>
      </c>
      <c r="I57" s="87">
        <v>174000</v>
      </c>
      <c r="J57" s="87">
        <v>174000</v>
      </c>
      <c r="K57" s="87">
        <v>174000</v>
      </c>
      <c r="L57" s="87">
        <v>174000</v>
      </c>
      <c r="M57" s="87">
        <v>174000</v>
      </c>
      <c r="N57" s="87">
        <v>174000</v>
      </c>
      <c r="O57" s="87">
        <v>174000</v>
      </c>
      <c r="P57" s="87">
        <v>174000</v>
      </c>
      <c r="Q57" s="87">
        <v>174000</v>
      </c>
      <c r="R57" s="87">
        <v>174000</v>
      </c>
      <c r="S57" s="67">
        <f t="shared" si="0"/>
        <v>1914000</v>
      </c>
      <c r="T57" s="66">
        <v>174000</v>
      </c>
      <c r="U57" s="150"/>
    </row>
    <row r="58" spans="1:21" s="4" customFormat="1" ht="21.95" customHeight="1" thickBot="1" x14ac:dyDescent="0.25">
      <c r="A58" s="48"/>
      <c r="B58" s="144"/>
      <c r="C58" s="146"/>
      <c r="D58" s="148"/>
      <c r="E58" s="19">
        <v>232</v>
      </c>
      <c r="F58" s="88" t="s">
        <v>24</v>
      </c>
      <c r="G58" s="87"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67">
        <f t="shared" si="0"/>
        <v>0</v>
      </c>
      <c r="T58" s="100">
        <f t="shared" si="6"/>
        <v>0</v>
      </c>
      <c r="U58" s="151"/>
    </row>
    <row r="59" spans="1:21" s="4" customFormat="1" ht="21.95" customHeight="1" thickBot="1" x14ac:dyDescent="0.25">
      <c r="A59" s="49">
        <v>43</v>
      </c>
      <c r="B59" s="143"/>
      <c r="C59" s="145">
        <v>3896522</v>
      </c>
      <c r="D59" s="147" t="s">
        <v>53</v>
      </c>
      <c r="E59" s="20">
        <v>112</v>
      </c>
      <c r="F59" s="128" t="s">
        <v>49</v>
      </c>
      <c r="G59" s="87">
        <v>437100</v>
      </c>
      <c r="H59" s="87">
        <v>437100</v>
      </c>
      <c r="I59" s="87">
        <v>437100</v>
      </c>
      <c r="J59" s="87">
        <v>437100</v>
      </c>
      <c r="K59" s="87">
        <v>437100</v>
      </c>
      <c r="L59" s="87">
        <v>437100</v>
      </c>
      <c r="M59" s="87">
        <v>437100</v>
      </c>
      <c r="N59" s="87">
        <v>437100</v>
      </c>
      <c r="O59" s="87">
        <v>437100</v>
      </c>
      <c r="P59" s="87">
        <v>437100</v>
      </c>
      <c r="Q59" s="87">
        <v>437100</v>
      </c>
      <c r="R59" s="87">
        <v>437100</v>
      </c>
      <c r="S59" s="67">
        <f t="shared" si="0"/>
        <v>5245200</v>
      </c>
      <c r="T59" s="99">
        <v>0</v>
      </c>
      <c r="U59" s="149">
        <f>SUM(S59:T61)</f>
        <v>7507200</v>
      </c>
    </row>
    <row r="60" spans="1:21" s="4" customFormat="1" ht="21.95" customHeight="1" thickBot="1" x14ac:dyDescent="0.25">
      <c r="A60" s="48"/>
      <c r="B60" s="144"/>
      <c r="C60" s="146"/>
      <c r="D60" s="148"/>
      <c r="E60" s="19">
        <v>113</v>
      </c>
      <c r="F60" s="88" t="s">
        <v>23</v>
      </c>
      <c r="G60" s="87">
        <v>174000</v>
      </c>
      <c r="H60" s="87">
        <v>174000</v>
      </c>
      <c r="I60" s="87">
        <v>174000</v>
      </c>
      <c r="J60" s="87">
        <v>174000</v>
      </c>
      <c r="K60" s="87">
        <v>174000</v>
      </c>
      <c r="L60" s="87">
        <v>174000</v>
      </c>
      <c r="M60" s="87">
        <v>174000</v>
      </c>
      <c r="N60" s="87">
        <v>174000</v>
      </c>
      <c r="O60" s="87">
        <v>174000</v>
      </c>
      <c r="P60" s="87">
        <v>174000</v>
      </c>
      <c r="Q60" s="87">
        <v>174000</v>
      </c>
      <c r="R60" s="87">
        <v>174000</v>
      </c>
      <c r="S60" s="67">
        <f t="shared" si="0"/>
        <v>2088000</v>
      </c>
      <c r="T60" s="66">
        <v>174000</v>
      </c>
      <c r="U60" s="150"/>
    </row>
    <row r="61" spans="1:21" s="4" customFormat="1" ht="21.95" customHeight="1" thickBot="1" x14ac:dyDescent="0.25">
      <c r="A61" s="48"/>
      <c r="B61" s="144"/>
      <c r="C61" s="146"/>
      <c r="D61" s="148"/>
      <c r="E61" s="19">
        <v>232</v>
      </c>
      <c r="F61" s="88" t="s">
        <v>24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87">
        <v>0</v>
      </c>
      <c r="O61" s="87">
        <v>0</v>
      </c>
      <c r="P61" s="87">
        <v>0</v>
      </c>
      <c r="Q61" s="87">
        <v>0</v>
      </c>
      <c r="R61" s="87">
        <v>0</v>
      </c>
      <c r="S61" s="67">
        <f t="shared" si="0"/>
        <v>0</v>
      </c>
      <c r="T61" s="100">
        <f t="shared" si="6"/>
        <v>0</v>
      </c>
      <c r="U61" s="151"/>
    </row>
    <row r="62" spans="1:21" s="4" customFormat="1" ht="21.95" customHeight="1" thickBot="1" x14ac:dyDescent="0.25">
      <c r="A62" s="143">
        <v>44</v>
      </c>
      <c r="B62" s="143"/>
      <c r="C62" s="145">
        <v>1215102</v>
      </c>
      <c r="D62" s="147" t="s">
        <v>54</v>
      </c>
      <c r="E62" s="20">
        <v>112</v>
      </c>
      <c r="F62" s="128" t="s">
        <v>49</v>
      </c>
      <c r="G62" s="87">
        <v>437100</v>
      </c>
      <c r="H62" s="87">
        <v>437100</v>
      </c>
      <c r="I62" s="87">
        <v>437100</v>
      </c>
      <c r="J62" s="87">
        <v>437100</v>
      </c>
      <c r="K62" s="87">
        <v>437100</v>
      </c>
      <c r="L62" s="87">
        <v>437100</v>
      </c>
      <c r="M62" s="87">
        <v>437100</v>
      </c>
      <c r="N62" s="87">
        <v>437100</v>
      </c>
      <c r="O62" s="87">
        <v>437100</v>
      </c>
      <c r="P62" s="87">
        <v>437100</v>
      </c>
      <c r="Q62" s="87">
        <v>437100</v>
      </c>
      <c r="R62" s="87">
        <v>437100</v>
      </c>
      <c r="S62" s="67">
        <f t="shared" si="0"/>
        <v>5245200</v>
      </c>
      <c r="T62" s="99">
        <v>0</v>
      </c>
      <c r="U62" s="149">
        <f>SUM(S62:T64)</f>
        <v>7507200</v>
      </c>
    </row>
    <row r="63" spans="1:21" s="4" customFormat="1" ht="21.95" customHeight="1" thickBot="1" x14ac:dyDescent="0.25">
      <c r="A63" s="144"/>
      <c r="B63" s="144"/>
      <c r="C63" s="146"/>
      <c r="D63" s="148"/>
      <c r="E63" s="19">
        <v>113</v>
      </c>
      <c r="F63" s="88" t="s">
        <v>23</v>
      </c>
      <c r="G63" s="87">
        <v>174000</v>
      </c>
      <c r="H63" s="87">
        <v>174000</v>
      </c>
      <c r="I63" s="87">
        <v>174000</v>
      </c>
      <c r="J63" s="87">
        <v>174000</v>
      </c>
      <c r="K63" s="87">
        <v>174000</v>
      </c>
      <c r="L63" s="87">
        <v>174000</v>
      </c>
      <c r="M63" s="87">
        <v>174000</v>
      </c>
      <c r="N63" s="87">
        <v>174000</v>
      </c>
      <c r="O63" s="87">
        <v>174000</v>
      </c>
      <c r="P63" s="87">
        <v>174000</v>
      </c>
      <c r="Q63" s="87">
        <v>174000</v>
      </c>
      <c r="R63" s="87">
        <v>174000</v>
      </c>
      <c r="S63" s="67">
        <f t="shared" si="0"/>
        <v>2088000</v>
      </c>
      <c r="T63" s="66">
        <v>174000</v>
      </c>
      <c r="U63" s="150"/>
    </row>
    <row r="64" spans="1:21" s="4" customFormat="1" ht="21.95" customHeight="1" thickBot="1" x14ac:dyDescent="0.25">
      <c r="A64" s="144"/>
      <c r="B64" s="144"/>
      <c r="C64" s="146"/>
      <c r="D64" s="148"/>
      <c r="E64" s="19">
        <v>232</v>
      </c>
      <c r="F64" s="88" t="s">
        <v>24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87">
        <v>0</v>
      </c>
      <c r="M64" s="87">
        <v>0</v>
      </c>
      <c r="N64" s="87">
        <v>0</v>
      </c>
      <c r="O64" s="87">
        <v>0</v>
      </c>
      <c r="P64" s="87">
        <v>0</v>
      </c>
      <c r="Q64" s="87">
        <v>0</v>
      </c>
      <c r="R64" s="87">
        <v>0</v>
      </c>
      <c r="S64" s="67">
        <f t="shared" si="0"/>
        <v>0</v>
      </c>
      <c r="T64" s="100">
        <f t="shared" si="6"/>
        <v>0</v>
      </c>
      <c r="U64" s="151"/>
    </row>
    <row r="65" spans="1:21" s="4" customFormat="1" ht="21.95" customHeight="1" thickBot="1" x14ac:dyDescent="0.25">
      <c r="A65" s="143">
        <v>45</v>
      </c>
      <c r="B65" s="143"/>
      <c r="C65" s="145">
        <v>2047512</v>
      </c>
      <c r="D65" s="147" t="s">
        <v>55</v>
      </c>
      <c r="E65" s="20">
        <v>112</v>
      </c>
      <c r="F65" s="128" t="s">
        <v>49</v>
      </c>
      <c r="G65" s="87">
        <v>437100</v>
      </c>
      <c r="H65" s="87">
        <v>437100</v>
      </c>
      <c r="I65" s="87">
        <v>437100</v>
      </c>
      <c r="J65" s="87">
        <v>437100</v>
      </c>
      <c r="K65" s="87">
        <v>437100</v>
      </c>
      <c r="L65" s="87">
        <v>437100</v>
      </c>
      <c r="M65" s="87">
        <v>437100</v>
      </c>
      <c r="N65" s="87">
        <v>437100</v>
      </c>
      <c r="O65" s="87">
        <v>437100</v>
      </c>
      <c r="P65" s="87">
        <v>437100</v>
      </c>
      <c r="Q65" s="87">
        <v>437100</v>
      </c>
      <c r="R65" s="87">
        <v>437100</v>
      </c>
      <c r="S65" s="67">
        <f t="shared" si="0"/>
        <v>5245200</v>
      </c>
      <c r="T65" s="99">
        <v>0</v>
      </c>
      <c r="U65" s="149">
        <f>SUM(S65:T67)</f>
        <v>7807200</v>
      </c>
    </row>
    <row r="66" spans="1:21" s="4" customFormat="1" ht="21.95" customHeight="1" thickBot="1" x14ac:dyDescent="0.25">
      <c r="A66" s="144"/>
      <c r="B66" s="144"/>
      <c r="C66" s="146"/>
      <c r="D66" s="148"/>
      <c r="E66" s="19">
        <v>113</v>
      </c>
      <c r="F66" s="88" t="s">
        <v>23</v>
      </c>
      <c r="G66" s="87">
        <v>174000</v>
      </c>
      <c r="H66" s="87">
        <v>174000</v>
      </c>
      <c r="I66" s="87">
        <v>174000</v>
      </c>
      <c r="J66" s="87">
        <v>174000</v>
      </c>
      <c r="K66" s="87">
        <v>174000</v>
      </c>
      <c r="L66" s="87">
        <v>174000</v>
      </c>
      <c r="M66" s="87">
        <v>174000</v>
      </c>
      <c r="N66" s="87">
        <v>174000</v>
      </c>
      <c r="O66" s="87">
        <v>174000</v>
      </c>
      <c r="P66" s="87">
        <v>174000</v>
      </c>
      <c r="Q66" s="87">
        <v>174000</v>
      </c>
      <c r="R66" s="87">
        <v>174000</v>
      </c>
      <c r="S66" s="67">
        <f t="shared" si="0"/>
        <v>2088000</v>
      </c>
      <c r="T66" s="66">
        <v>174000</v>
      </c>
      <c r="U66" s="150"/>
    </row>
    <row r="67" spans="1:21" s="4" customFormat="1" ht="21.95" customHeight="1" thickBot="1" x14ac:dyDescent="0.25">
      <c r="A67" s="144"/>
      <c r="B67" s="144"/>
      <c r="C67" s="146"/>
      <c r="D67" s="148"/>
      <c r="E67" s="19">
        <v>232</v>
      </c>
      <c r="F67" s="88" t="s">
        <v>24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87">
        <v>0</v>
      </c>
      <c r="M67" s="87">
        <v>0</v>
      </c>
      <c r="N67" s="87">
        <v>0</v>
      </c>
      <c r="O67" s="87">
        <v>0</v>
      </c>
      <c r="P67" s="87">
        <v>0</v>
      </c>
      <c r="Q67" s="87">
        <v>300000</v>
      </c>
      <c r="R67" s="87">
        <v>0</v>
      </c>
      <c r="S67" s="67">
        <f t="shared" si="0"/>
        <v>300000</v>
      </c>
      <c r="T67" s="100">
        <v>0</v>
      </c>
      <c r="U67" s="151"/>
    </row>
    <row r="68" spans="1:21" s="4" customFormat="1" ht="21.95" customHeight="1" thickBot="1" x14ac:dyDescent="0.25">
      <c r="A68" s="143">
        <v>46</v>
      </c>
      <c r="B68" s="143"/>
      <c r="C68" s="145">
        <v>3031350</v>
      </c>
      <c r="D68" s="147" t="s">
        <v>56</v>
      </c>
      <c r="E68" s="20">
        <v>112</v>
      </c>
      <c r="F68" s="128" t="s">
        <v>49</v>
      </c>
      <c r="G68" s="87">
        <v>437100</v>
      </c>
      <c r="H68" s="87">
        <v>437100</v>
      </c>
      <c r="I68" s="87">
        <v>437100</v>
      </c>
      <c r="J68" s="87">
        <v>437100</v>
      </c>
      <c r="K68" s="87">
        <v>437100</v>
      </c>
      <c r="L68" s="87">
        <v>437100</v>
      </c>
      <c r="M68" s="87">
        <v>437100</v>
      </c>
      <c r="N68" s="87">
        <v>437100</v>
      </c>
      <c r="O68" s="87">
        <v>437100</v>
      </c>
      <c r="P68" s="87">
        <v>437100</v>
      </c>
      <c r="Q68" s="87">
        <v>437100</v>
      </c>
      <c r="R68" s="87">
        <v>437100</v>
      </c>
      <c r="S68" s="67">
        <f t="shared" si="0"/>
        <v>5245200</v>
      </c>
      <c r="T68" s="99">
        <v>0</v>
      </c>
      <c r="U68" s="149">
        <f>SUM(S68:T70)</f>
        <v>7507200</v>
      </c>
    </row>
    <row r="69" spans="1:21" s="4" customFormat="1" ht="21.95" customHeight="1" thickBot="1" x14ac:dyDescent="0.25">
      <c r="A69" s="144"/>
      <c r="B69" s="144"/>
      <c r="C69" s="146"/>
      <c r="D69" s="148"/>
      <c r="E69" s="19">
        <v>113</v>
      </c>
      <c r="F69" s="88" t="s">
        <v>23</v>
      </c>
      <c r="G69" s="87">
        <v>174000</v>
      </c>
      <c r="H69" s="87">
        <v>174000</v>
      </c>
      <c r="I69" s="87">
        <v>174000</v>
      </c>
      <c r="J69" s="87">
        <v>174000</v>
      </c>
      <c r="K69" s="87">
        <v>174000</v>
      </c>
      <c r="L69" s="87">
        <v>174000</v>
      </c>
      <c r="M69" s="87">
        <v>174000</v>
      </c>
      <c r="N69" s="87">
        <v>174000</v>
      </c>
      <c r="O69" s="87">
        <v>174000</v>
      </c>
      <c r="P69" s="87">
        <v>174000</v>
      </c>
      <c r="Q69" s="87">
        <v>174000</v>
      </c>
      <c r="R69" s="87">
        <v>174000</v>
      </c>
      <c r="S69" s="67">
        <f t="shared" si="0"/>
        <v>2088000</v>
      </c>
      <c r="T69" s="66">
        <v>174000</v>
      </c>
      <c r="U69" s="150"/>
    </row>
    <row r="70" spans="1:21" s="4" customFormat="1" ht="21.95" customHeight="1" thickBot="1" x14ac:dyDescent="0.25">
      <c r="A70" s="144"/>
      <c r="B70" s="144"/>
      <c r="C70" s="146"/>
      <c r="D70" s="148"/>
      <c r="E70" s="19">
        <v>232</v>
      </c>
      <c r="F70" s="88" t="s">
        <v>24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87">
        <v>0</v>
      </c>
      <c r="M70" s="87">
        <v>0</v>
      </c>
      <c r="N70" s="87">
        <v>0</v>
      </c>
      <c r="O70" s="87">
        <v>0</v>
      </c>
      <c r="P70" s="87">
        <v>0</v>
      </c>
      <c r="Q70" s="87">
        <v>0</v>
      </c>
      <c r="R70" s="87">
        <v>0</v>
      </c>
      <c r="S70" s="67">
        <f t="shared" si="0"/>
        <v>0</v>
      </c>
      <c r="T70" s="100">
        <f t="shared" ref="T70" si="7">S70/12</f>
        <v>0</v>
      </c>
      <c r="U70" s="151"/>
    </row>
    <row r="71" spans="1:21" s="4" customFormat="1" ht="21.95" customHeight="1" thickBot="1" x14ac:dyDescent="0.25">
      <c r="A71" s="143">
        <v>47</v>
      </c>
      <c r="B71" s="143"/>
      <c r="C71" s="161">
        <v>2507115</v>
      </c>
      <c r="D71" s="147" t="s">
        <v>57</v>
      </c>
      <c r="E71" s="20">
        <v>112</v>
      </c>
      <c r="F71" s="128" t="s">
        <v>49</v>
      </c>
      <c r="G71" s="87">
        <v>437100</v>
      </c>
      <c r="H71" s="87">
        <v>437100</v>
      </c>
      <c r="I71" s="87">
        <v>437100</v>
      </c>
      <c r="J71" s="87">
        <v>437100</v>
      </c>
      <c r="K71" s="87">
        <v>437100</v>
      </c>
      <c r="L71" s="87">
        <v>437100</v>
      </c>
      <c r="M71" s="87">
        <v>437100</v>
      </c>
      <c r="N71" s="87">
        <v>437100</v>
      </c>
      <c r="O71" s="87">
        <v>437100</v>
      </c>
      <c r="P71" s="87">
        <v>437100</v>
      </c>
      <c r="Q71" s="87">
        <v>437100</v>
      </c>
      <c r="R71" s="87">
        <v>437100</v>
      </c>
      <c r="S71" s="67">
        <f t="shared" si="0"/>
        <v>5245200</v>
      </c>
      <c r="T71" s="99">
        <v>0</v>
      </c>
      <c r="U71" s="149">
        <f>SUM(S71:T73)</f>
        <v>8657200</v>
      </c>
    </row>
    <row r="72" spans="1:21" s="4" customFormat="1" ht="21.95" customHeight="1" thickBot="1" x14ac:dyDescent="0.25">
      <c r="A72" s="144"/>
      <c r="B72" s="144"/>
      <c r="C72" s="152"/>
      <c r="D72" s="148"/>
      <c r="E72" s="19">
        <v>113</v>
      </c>
      <c r="F72" s="88" t="s">
        <v>23</v>
      </c>
      <c r="G72" s="87">
        <v>174000</v>
      </c>
      <c r="H72" s="87">
        <v>174000</v>
      </c>
      <c r="I72" s="87">
        <v>174000</v>
      </c>
      <c r="J72" s="87">
        <v>174000</v>
      </c>
      <c r="K72" s="87">
        <v>174000</v>
      </c>
      <c r="L72" s="87">
        <v>174000</v>
      </c>
      <c r="M72" s="87">
        <v>174000</v>
      </c>
      <c r="N72" s="87">
        <v>174000</v>
      </c>
      <c r="O72" s="87">
        <v>174000</v>
      </c>
      <c r="P72" s="87">
        <v>174000</v>
      </c>
      <c r="Q72" s="87">
        <v>174000</v>
      </c>
      <c r="R72" s="87">
        <v>174000</v>
      </c>
      <c r="S72" s="67">
        <f t="shared" si="0"/>
        <v>2088000</v>
      </c>
      <c r="T72" s="66">
        <v>174000</v>
      </c>
      <c r="U72" s="150"/>
    </row>
    <row r="73" spans="1:21" s="4" customFormat="1" ht="21.95" customHeight="1" x14ac:dyDescent="0.2">
      <c r="A73" s="144"/>
      <c r="B73" s="144"/>
      <c r="C73" s="152"/>
      <c r="D73" s="148"/>
      <c r="E73" s="19">
        <v>232</v>
      </c>
      <c r="F73" s="88" t="s">
        <v>24</v>
      </c>
      <c r="G73" s="87">
        <v>0</v>
      </c>
      <c r="H73" s="87">
        <v>0</v>
      </c>
      <c r="I73" s="87">
        <v>0</v>
      </c>
      <c r="J73" s="87">
        <v>0</v>
      </c>
      <c r="K73" s="87">
        <v>300000</v>
      </c>
      <c r="L73" s="87">
        <v>0</v>
      </c>
      <c r="M73" s="87">
        <v>0</v>
      </c>
      <c r="N73" s="87">
        <v>250000</v>
      </c>
      <c r="O73" s="87">
        <v>0</v>
      </c>
      <c r="P73" s="87">
        <v>300000</v>
      </c>
      <c r="Q73" s="87">
        <v>0</v>
      </c>
      <c r="R73" s="87">
        <v>300000</v>
      </c>
      <c r="S73" s="67">
        <f t="shared" si="0"/>
        <v>1150000</v>
      </c>
      <c r="T73" s="114">
        <v>0</v>
      </c>
      <c r="U73" s="150"/>
    </row>
    <row r="74" spans="1:21" s="4" customFormat="1" ht="28.5" customHeight="1" x14ac:dyDescent="0.25">
      <c r="A74" s="177" t="s">
        <v>26</v>
      </c>
      <c r="B74" s="178"/>
      <c r="C74" s="178"/>
      <c r="D74" s="179"/>
      <c r="E74" s="33"/>
      <c r="F74" s="33"/>
      <c r="G74" s="30">
        <f t="shared" ref="G74:U74" si="8">SUM(G10:G73)</f>
        <v>18338800</v>
      </c>
      <c r="H74" s="30">
        <f t="shared" si="8"/>
        <v>19949900</v>
      </c>
      <c r="I74" s="30">
        <f t="shared" si="8"/>
        <v>19249900</v>
      </c>
      <c r="J74" s="30">
        <f t="shared" si="8"/>
        <v>21049900</v>
      </c>
      <c r="K74" s="30">
        <f t="shared" si="8"/>
        <v>19899900</v>
      </c>
      <c r="L74" s="30">
        <f t="shared" si="8"/>
        <v>19249900</v>
      </c>
      <c r="M74" s="30">
        <f t="shared" si="8"/>
        <v>19549900</v>
      </c>
      <c r="N74" s="30">
        <f t="shared" si="8"/>
        <v>19399900</v>
      </c>
      <c r="O74" s="30">
        <f t="shared" si="8"/>
        <v>19649900</v>
      </c>
      <c r="P74" s="30">
        <f t="shared" si="8"/>
        <v>19499900</v>
      </c>
      <c r="Q74" s="30">
        <f t="shared" si="8"/>
        <v>19499900</v>
      </c>
      <c r="R74" s="30">
        <f t="shared" si="8"/>
        <v>19199900</v>
      </c>
      <c r="S74" s="30">
        <f t="shared" si="8"/>
        <v>234537700</v>
      </c>
      <c r="T74" s="30">
        <f t="shared" si="8"/>
        <v>14716000</v>
      </c>
      <c r="U74" s="30">
        <f t="shared" si="8"/>
        <v>243353700</v>
      </c>
    </row>
    <row r="75" spans="1:21" s="4" customFormat="1" ht="28.5" customHeight="1" x14ac:dyDescent="0.3">
      <c r="A75" s="5"/>
      <c r="B75" s="5"/>
      <c r="C75" s="15"/>
      <c r="D75" s="12"/>
      <c r="E75" s="7"/>
      <c r="F75" s="12"/>
      <c r="G75" s="13"/>
      <c r="H75" s="14"/>
      <c r="I75" s="14"/>
      <c r="J75" s="14"/>
      <c r="K75" s="14"/>
      <c r="L75" s="9"/>
      <c r="M75" s="9"/>
      <c r="N75" s="9"/>
      <c r="O75" s="9"/>
      <c r="P75" s="9"/>
      <c r="Q75" s="10"/>
      <c r="R75" s="9"/>
      <c r="S75" s="11"/>
      <c r="T75" s="11"/>
      <c r="U75" s="11"/>
    </row>
    <row r="76" spans="1:21" s="4" customFormat="1" ht="28.5" customHeight="1" x14ac:dyDescent="0.3">
      <c r="A76" s="5"/>
      <c r="B76" s="5"/>
      <c r="C76" s="6"/>
      <c r="D76" s="47"/>
      <c r="E76" s="1"/>
      <c r="F76" s="7"/>
      <c r="G76" s="8"/>
      <c r="H76" s="9"/>
      <c r="I76" s="9"/>
      <c r="J76" s="9"/>
      <c r="K76" s="9"/>
      <c r="L76" s="9"/>
      <c r="M76" s="9"/>
      <c r="N76" s="9">
        <f>19399900-N74</f>
        <v>0</v>
      </c>
      <c r="O76" s="9"/>
      <c r="P76" s="9"/>
      <c r="Q76" s="10"/>
      <c r="R76" s="9"/>
      <c r="S76" s="11"/>
      <c r="T76" s="11">
        <f>14928500-T74</f>
        <v>212500</v>
      </c>
      <c r="U76" s="11"/>
    </row>
    <row r="77" spans="1:21" ht="27" customHeight="1" x14ac:dyDescent="0.25">
      <c r="D77" s="46"/>
      <c r="H77" s="83"/>
    </row>
    <row r="78" spans="1:21" ht="24.95" customHeight="1" x14ac:dyDescent="0.25">
      <c r="D78" s="46"/>
    </row>
    <row r="79" spans="1:21" ht="24.95" customHeight="1" x14ac:dyDescent="0.25">
      <c r="D79" s="46"/>
    </row>
    <row r="80" spans="1:21" ht="24.95" customHeight="1" x14ac:dyDescent="0.25">
      <c r="D80" s="46"/>
    </row>
    <row r="81" spans="4:4" ht="24.95" customHeight="1" x14ac:dyDescent="0.25">
      <c r="D81" s="46"/>
    </row>
    <row r="82" spans="4:4" ht="24.95" customHeight="1" x14ac:dyDescent="0.25">
      <c r="D82" s="46"/>
    </row>
    <row r="83" spans="4:4" ht="18" x14ac:dyDescent="0.25">
      <c r="D83" s="46"/>
    </row>
    <row r="84" spans="4:4" ht="18" x14ac:dyDescent="0.25">
      <c r="D84" s="46"/>
    </row>
    <row r="85" spans="4:4" ht="18" x14ac:dyDescent="0.25">
      <c r="D85" s="46"/>
    </row>
  </sheetData>
  <autoFilter ref="A9:U76"/>
  <mergeCells count="78">
    <mergeCell ref="D42:D43"/>
    <mergeCell ref="C42:C43"/>
    <mergeCell ref="B42:B43"/>
    <mergeCell ref="A42:A43"/>
    <mergeCell ref="D24:D25"/>
    <mergeCell ref="C24:C25"/>
    <mergeCell ref="B24:B25"/>
    <mergeCell ref="A24:A25"/>
    <mergeCell ref="A1:U5"/>
    <mergeCell ref="A74:D74"/>
    <mergeCell ref="A71:A73"/>
    <mergeCell ref="A22:A23"/>
    <mergeCell ref="A13:A14"/>
    <mergeCell ref="B13:B14"/>
    <mergeCell ref="C13:C14"/>
    <mergeCell ref="D13:D14"/>
    <mergeCell ref="U13:U14"/>
    <mergeCell ref="U15:U16"/>
    <mergeCell ref="D17:D18"/>
    <mergeCell ref="U10:U12"/>
    <mergeCell ref="C17:C18"/>
    <mergeCell ref="B17:B18"/>
    <mergeCell ref="A17:A18"/>
    <mergeCell ref="D22:D23"/>
    <mergeCell ref="A10:A12"/>
    <mergeCell ref="B10:B12"/>
    <mergeCell ref="C10:C12"/>
    <mergeCell ref="D10:D12"/>
    <mergeCell ref="B71:B73"/>
    <mergeCell ref="C71:C73"/>
    <mergeCell ref="D71:D73"/>
    <mergeCell ref="D50:D52"/>
    <mergeCell ref="D15:D16"/>
    <mergeCell ref="A15:A16"/>
    <mergeCell ref="B15:B16"/>
    <mergeCell ref="C15:C16"/>
    <mergeCell ref="C22:C23"/>
    <mergeCell ref="B22:B23"/>
    <mergeCell ref="D19:D20"/>
    <mergeCell ref="C19:C20"/>
    <mergeCell ref="U71:U73"/>
    <mergeCell ref="B47:B49"/>
    <mergeCell ref="B56:B58"/>
    <mergeCell ref="C56:C58"/>
    <mergeCell ref="D56:D58"/>
    <mergeCell ref="U56:U58"/>
    <mergeCell ref="B53:B55"/>
    <mergeCell ref="C53:C55"/>
    <mergeCell ref="D53:D55"/>
    <mergeCell ref="U53:U55"/>
    <mergeCell ref="U59:U61"/>
    <mergeCell ref="C47:C49"/>
    <mergeCell ref="D47:D49"/>
    <mergeCell ref="U47:U49"/>
    <mergeCell ref="B50:B52"/>
    <mergeCell ref="C50:C52"/>
    <mergeCell ref="U50:U52"/>
    <mergeCell ref="A68:A70"/>
    <mergeCell ref="B68:B70"/>
    <mergeCell ref="C68:C70"/>
    <mergeCell ref="D68:D70"/>
    <mergeCell ref="U68:U70"/>
    <mergeCell ref="A6:U6"/>
    <mergeCell ref="A7:U7"/>
    <mergeCell ref="A8:U8"/>
    <mergeCell ref="A65:A67"/>
    <mergeCell ref="B65:B67"/>
    <mergeCell ref="C65:C67"/>
    <mergeCell ref="D65:D67"/>
    <mergeCell ref="U65:U67"/>
    <mergeCell ref="A62:A64"/>
    <mergeCell ref="B62:B64"/>
    <mergeCell ref="C62:C64"/>
    <mergeCell ref="D62:D64"/>
    <mergeCell ref="U62:U64"/>
    <mergeCell ref="B59:B61"/>
    <mergeCell ref="C59:C61"/>
    <mergeCell ref="D59:D61"/>
  </mergeCells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4"/>
  <sheetViews>
    <sheetView workbookViewId="0">
      <selection activeCell="C4" sqref="C4:F14"/>
    </sheetView>
  </sheetViews>
  <sheetFormatPr baseColWidth="10" defaultRowHeight="12.75" x14ac:dyDescent="0.2"/>
  <sheetData>
    <row r="4" spans="3:6" x14ac:dyDescent="0.2">
      <c r="C4" s="197">
        <v>963279</v>
      </c>
      <c r="D4" s="199" t="s">
        <v>59</v>
      </c>
      <c r="E4" s="201" t="s">
        <v>60</v>
      </c>
      <c r="F4" s="201" t="s">
        <v>61</v>
      </c>
    </row>
    <row r="5" spans="3:6" x14ac:dyDescent="0.2">
      <c r="C5" s="198"/>
      <c r="D5" s="200"/>
      <c r="E5" s="202"/>
      <c r="F5" s="202"/>
    </row>
    <row r="6" spans="3:6" x14ac:dyDescent="0.2">
      <c r="C6" s="197">
        <v>2564487</v>
      </c>
      <c r="D6" s="199" t="s">
        <v>62</v>
      </c>
      <c r="E6" s="201" t="s">
        <v>63</v>
      </c>
      <c r="F6" s="201" t="s">
        <v>61</v>
      </c>
    </row>
    <row r="7" spans="3:6" x14ac:dyDescent="0.2">
      <c r="C7" s="198"/>
      <c r="D7" s="200"/>
      <c r="E7" s="202"/>
      <c r="F7" s="202"/>
    </row>
    <row r="8" spans="3:6" x14ac:dyDescent="0.2">
      <c r="C8" s="50">
        <v>3855512</v>
      </c>
      <c r="D8" s="51" t="s">
        <v>64</v>
      </c>
      <c r="E8" s="52" t="s">
        <v>65</v>
      </c>
      <c r="F8" s="52" t="s">
        <v>61</v>
      </c>
    </row>
    <row r="9" spans="3:6" x14ac:dyDescent="0.2">
      <c r="C9" s="50">
        <v>4601745</v>
      </c>
      <c r="D9" s="51" t="s">
        <v>66</v>
      </c>
      <c r="E9" s="52" t="s">
        <v>67</v>
      </c>
      <c r="F9" s="52" t="s">
        <v>61</v>
      </c>
    </row>
    <row r="10" spans="3:6" x14ac:dyDescent="0.2">
      <c r="C10" s="50">
        <v>4827722</v>
      </c>
      <c r="D10" s="51" t="s">
        <v>68</v>
      </c>
      <c r="E10" s="52" t="s">
        <v>69</v>
      </c>
      <c r="F10" s="52" t="s">
        <v>61</v>
      </c>
    </row>
    <row r="11" spans="3:6" x14ac:dyDescent="0.2">
      <c r="C11" s="50">
        <v>4104213</v>
      </c>
      <c r="D11" s="51" t="s">
        <v>70</v>
      </c>
      <c r="E11" s="52" t="s">
        <v>71</v>
      </c>
      <c r="F11" s="52" t="s">
        <v>61</v>
      </c>
    </row>
    <row r="12" spans="3:6" x14ac:dyDescent="0.2">
      <c r="C12" s="53">
        <v>5337837</v>
      </c>
      <c r="D12" s="54" t="s">
        <v>72</v>
      </c>
      <c r="E12" s="52" t="s">
        <v>73</v>
      </c>
      <c r="F12" s="55" t="s">
        <v>61</v>
      </c>
    </row>
    <row r="13" spans="3:6" x14ac:dyDescent="0.2">
      <c r="C13" s="56">
        <v>1316886</v>
      </c>
      <c r="D13" s="57" t="s">
        <v>74</v>
      </c>
      <c r="E13" s="58" t="s">
        <v>75</v>
      </c>
      <c r="F13" s="52" t="s">
        <v>61</v>
      </c>
    </row>
    <row r="14" spans="3:6" x14ac:dyDescent="0.2">
      <c r="C14" s="56">
        <v>4135709</v>
      </c>
      <c r="D14" s="51" t="s">
        <v>76</v>
      </c>
      <c r="E14" s="52" t="s">
        <v>77</v>
      </c>
      <c r="F14" s="52" t="s">
        <v>61</v>
      </c>
    </row>
  </sheetData>
  <mergeCells count="8">
    <mergeCell ref="C4:C5"/>
    <mergeCell ref="D4:D5"/>
    <mergeCell ref="E4:E5"/>
    <mergeCell ref="F4:F5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total de asignaciones 7º 5189</vt:lpstr>
      <vt:lpstr>Hoja1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Leonarda</cp:lastModifiedBy>
  <cp:revision/>
  <dcterms:created xsi:type="dcterms:W3CDTF">2003-03-07T14:03:57Z</dcterms:created>
  <dcterms:modified xsi:type="dcterms:W3CDTF">2017-05-11T21:06:23Z</dcterms:modified>
</cp:coreProperties>
</file>