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135" windowWidth="19440" windowHeight="7935"/>
  </bookViews>
  <sheets>
    <sheet name="Formato Ayb - 5189" sheetId="1" r:id="rId1"/>
  </sheets>
  <calcPr calcId="124519"/>
</workbook>
</file>

<file path=xl/calcChain.xml><?xml version="1.0" encoding="utf-8"?>
<calcChain xmlns="http://schemas.openxmlformats.org/spreadsheetml/2006/main">
  <c r="O50" i="1"/>
  <c r="O51"/>
  <c r="O49"/>
  <c r="O48"/>
  <c r="O47"/>
  <c r="O46"/>
  <c r="O45"/>
  <c r="O44"/>
  <c r="O43"/>
  <c r="O42"/>
  <c r="O41"/>
  <c r="O40"/>
  <c r="O39"/>
  <c r="O38"/>
  <c r="O37"/>
  <c r="O36"/>
  <c r="O35"/>
  <c r="O34"/>
  <c r="O33"/>
  <c r="P32"/>
  <c r="P31"/>
  <c r="P30"/>
  <c r="P29"/>
  <c r="P28"/>
  <c r="P27"/>
  <c r="P26"/>
  <c r="P25"/>
  <c r="P24"/>
  <c r="P23"/>
  <c r="P20"/>
  <c r="P19"/>
  <c r="P18"/>
  <c r="P17"/>
  <c r="P16"/>
  <c r="P15"/>
  <c r="O32"/>
  <c r="O31"/>
  <c r="O30"/>
  <c r="O29"/>
  <c r="O28"/>
  <c r="O27"/>
  <c r="O26"/>
  <c r="O25"/>
  <c r="O24"/>
  <c r="O23"/>
  <c r="O20"/>
  <c r="O19"/>
  <c r="O18"/>
  <c r="O17"/>
  <c r="O16"/>
  <c r="O15"/>
  <c r="K52"/>
  <c r="O52"/>
  <c r="P52"/>
  <c r="I92" l="1"/>
</calcChain>
</file>

<file path=xl/sharedStrings.xml><?xml version="1.0" encoding="utf-8"?>
<sst xmlns="http://schemas.openxmlformats.org/spreadsheetml/2006/main" count="435" uniqueCount="158">
  <si>
    <t>ANO</t>
  </si>
  <si>
    <t>MES</t>
  </si>
  <si>
    <t>NIVEL_ENTI</t>
  </si>
  <si>
    <t>ENTIDAD</t>
  </si>
  <si>
    <t>DEPENDE</t>
  </si>
  <si>
    <t>LINEA</t>
  </si>
  <si>
    <t>CEDULA</t>
  </si>
  <si>
    <t>NOMBRES</t>
  </si>
  <si>
    <t>APELLIDOS</t>
  </si>
  <si>
    <t>ESTADO</t>
  </si>
  <si>
    <t>OBJETO_GTO</t>
  </si>
  <si>
    <t>CATEG</t>
  </si>
  <si>
    <t>PRESUP</t>
  </si>
  <si>
    <t>MOVIMIENTO</t>
  </si>
  <si>
    <t>LUGAR</t>
  </si>
  <si>
    <t>CARGO</t>
  </si>
  <si>
    <t>CARGA</t>
  </si>
  <si>
    <t>TIPO</t>
  </si>
  <si>
    <t>PERMANENTE</t>
  </si>
  <si>
    <t/>
  </si>
  <si>
    <t>A</t>
  </si>
  <si>
    <t>DEVENGADO</t>
  </si>
  <si>
    <t>DISCAPACIDAD</t>
  </si>
  <si>
    <t>REMUNERACION TOTAL</t>
  </si>
  <si>
    <t>F.F.</t>
  </si>
  <si>
    <t>CONCEPTO</t>
  </si>
  <si>
    <t>SUELDO</t>
  </si>
  <si>
    <t>AÑO DE INGRESO</t>
  </si>
  <si>
    <t>N</t>
  </si>
  <si>
    <t>GASTO DE REPRESENTACION</t>
  </si>
  <si>
    <t>FUNCION REAL QUE CUMPLE</t>
  </si>
  <si>
    <t>NOMBRE DE ENTIDAD: MUNICIPALIDAD DE PTO. ANTEQUERA.</t>
  </si>
  <si>
    <t xml:space="preserve"> NÓMINA MENSUAL DE FUNCIONARIOS CON SUS MOVIMIENTOS DE ALTAS, BAJAS, TRASLADOS TEMPORALES Y TRASLADOS DEFINITIVOS CON LINEA PRESUPUESTARIA</t>
  </si>
  <si>
    <t>INTENDENTE MUNICIPAL</t>
  </si>
  <si>
    <t>Abel Aurelio</t>
  </si>
  <si>
    <t>Britez Ramires</t>
  </si>
  <si>
    <t>Rodolfo Rafael</t>
  </si>
  <si>
    <t>Chase M.</t>
  </si>
  <si>
    <t>Emiliana S</t>
  </si>
  <si>
    <t>Martínez Franco.</t>
  </si>
  <si>
    <t xml:space="preserve">Daisy </t>
  </si>
  <si>
    <t>Rolon Von Tumpling.</t>
  </si>
  <si>
    <t>Guzmán Manuel</t>
  </si>
  <si>
    <t>Ramírez G.</t>
  </si>
  <si>
    <t>Gabriela</t>
  </si>
  <si>
    <t>Ferreira Díaz.</t>
  </si>
  <si>
    <t>El euteria</t>
  </si>
  <si>
    <t>Fleitas.</t>
  </si>
  <si>
    <t>Fidelina</t>
  </si>
  <si>
    <t>Insfran Ramírez.</t>
  </si>
  <si>
    <t>ernesta</t>
  </si>
  <si>
    <t>TESORERA MUNICIPAL</t>
  </si>
  <si>
    <t>SECRETARIA MUNICIPAL</t>
  </si>
  <si>
    <t>LIQUIDADORA MUNICIPAL</t>
  </si>
  <si>
    <t>JEFA DE CATASTRO MUNICIPAL</t>
  </si>
  <si>
    <t>INSPECTOR DE COMERCIO MUNICIPAL</t>
  </si>
  <si>
    <t>SECRETARIA JUNTA MUNICIPAL</t>
  </si>
  <si>
    <t>07:00 a 13:00</t>
  </si>
  <si>
    <t>CONSEJAL</t>
  </si>
  <si>
    <t>Rosa Isabel</t>
  </si>
  <si>
    <t xml:space="preserve">Alberto </t>
  </si>
  <si>
    <t>López Recalde</t>
  </si>
  <si>
    <t>Bogado de Vázquez</t>
  </si>
  <si>
    <t>Mauro Leadro</t>
  </si>
  <si>
    <t>Flores Tavares</t>
  </si>
  <si>
    <t>Bonifacia</t>
  </si>
  <si>
    <t>Bael</t>
  </si>
  <si>
    <t>Ramón Roberto</t>
  </si>
  <si>
    <t>Sanchéz</t>
  </si>
  <si>
    <t xml:space="preserve">Demetrio </t>
  </si>
  <si>
    <t>González Rodas</t>
  </si>
  <si>
    <t>Maximo Roman</t>
  </si>
  <si>
    <t>Galeano Denis</t>
  </si>
  <si>
    <t xml:space="preserve">Silverio </t>
  </si>
  <si>
    <t>Ranoni López</t>
  </si>
  <si>
    <t>DIETA</t>
  </si>
  <si>
    <t>CONSEJAL MUNICIPAL</t>
  </si>
  <si>
    <t>18:00 a 21:00</t>
  </si>
  <si>
    <t>Rojas</t>
  </si>
  <si>
    <t>Peralta</t>
  </si>
  <si>
    <t>Vda de Chavez</t>
  </si>
  <si>
    <t>Sanabria</t>
  </si>
  <si>
    <t>Alfonzo</t>
  </si>
  <si>
    <t>Saucedo Amarilla</t>
  </si>
  <si>
    <t>Acosta</t>
  </si>
  <si>
    <t xml:space="preserve">Insfran </t>
  </si>
  <si>
    <t>Vergara</t>
  </si>
  <si>
    <t xml:space="preserve">Leguizamon </t>
  </si>
  <si>
    <t>Olmedo</t>
  </si>
  <si>
    <t>Rodas</t>
  </si>
  <si>
    <t xml:space="preserve">Bianca Romina </t>
  </si>
  <si>
    <t>Iris Noelia</t>
  </si>
  <si>
    <t>Bergson Bartolome</t>
  </si>
  <si>
    <t xml:space="preserve">Rosalina </t>
  </si>
  <si>
    <t xml:space="preserve">Lidia </t>
  </si>
  <si>
    <t>Gilda</t>
  </si>
  <si>
    <t xml:space="preserve">Isidra </t>
  </si>
  <si>
    <t xml:space="preserve">Monica Carolina </t>
  </si>
  <si>
    <t>Ibarrola F.</t>
  </si>
  <si>
    <t xml:space="preserve">Celia </t>
  </si>
  <si>
    <t xml:space="preserve">Vicente </t>
  </si>
  <si>
    <t xml:space="preserve">Diana </t>
  </si>
  <si>
    <t xml:space="preserve">Romina </t>
  </si>
  <si>
    <t xml:space="preserve">Victoria </t>
  </si>
  <si>
    <t xml:space="preserve">Ana de Jesus </t>
  </si>
  <si>
    <t xml:space="preserve">Aurora </t>
  </si>
  <si>
    <t>Benitez Palacios</t>
  </si>
  <si>
    <t xml:space="preserve">Perla Liliana </t>
  </si>
  <si>
    <t>JORNAL</t>
  </si>
  <si>
    <t>COMISARIO DE TABLADA</t>
  </si>
  <si>
    <t>SECRETARIA DE LA MUJER</t>
  </si>
  <si>
    <t>ENCARGADA DE CODENI</t>
  </si>
  <si>
    <t>INSPECTOR DE TRANSITO</t>
  </si>
  <si>
    <t>TRACTORISTA</t>
  </si>
  <si>
    <t>ENCARGADA DE MERCADO</t>
  </si>
  <si>
    <t>LIMPIADORA</t>
  </si>
  <si>
    <t>AUXILIAR DE RECEPCION</t>
  </si>
  <si>
    <t>AUXILIAR ADM. MIRADOR</t>
  </si>
  <si>
    <t>AUXILIAR ADMINISTRATIVO</t>
  </si>
  <si>
    <t>AUXILIAR DE TRANSITO</t>
  </si>
  <si>
    <t>LIMPIADORA MATADERO</t>
  </si>
  <si>
    <t>SERENO MUNICIPAL</t>
  </si>
  <si>
    <t>LIMPIADORA MUNICIPAL</t>
  </si>
  <si>
    <t>SECRETARIA DE DEPORTE</t>
  </si>
  <si>
    <t>5566358</t>
  </si>
  <si>
    <t>5653021</t>
  </si>
  <si>
    <t>4053260</t>
  </si>
  <si>
    <t>5980723</t>
  </si>
  <si>
    <t>1826956</t>
  </si>
  <si>
    <t>6242569</t>
  </si>
  <si>
    <t>5953627</t>
  </si>
  <si>
    <t>4642189</t>
  </si>
  <si>
    <t>3036707</t>
  </si>
  <si>
    <t>2555987</t>
  </si>
  <si>
    <t>2284009</t>
  </si>
  <si>
    <t>5763154</t>
  </si>
  <si>
    <t>1388048</t>
  </si>
  <si>
    <t>4960122</t>
  </si>
  <si>
    <t>TOTALES</t>
  </si>
  <si>
    <t>30000000</t>
  </si>
  <si>
    <t>12600000</t>
  </si>
  <si>
    <t>10200000</t>
  </si>
  <si>
    <t>8400000</t>
  </si>
  <si>
    <t>7200000</t>
  </si>
  <si>
    <t>12000000</t>
  </si>
  <si>
    <t>Lorenza</t>
  </si>
  <si>
    <t>Bernal</t>
  </si>
  <si>
    <t>VIATICO</t>
  </si>
  <si>
    <t xml:space="preserve">Johana </t>
  </si>
  <si>
    <t>Eisenhut</t>
  </si>
  <si>
    <t>Duarte</t>
  </si>
  <si>
    <t>Lina Macarena</t>
  </si>
  <si>
    <t>5939309</t>
  </si>
  <si>
    <t>Lourdes Rocio</t>
  </si>
  <si>
    <t>5938530</t>
  </si>
  <si>
    <t>5005713</t>
  </si>
  <si>
    <t>Oscar</t>
  </si>
  <si>
    <t>Blanco</t>
  </si>
</sst>
</file>

<file path=xl/styles.xml><?xml version="1.0" encoding="utf-8"?>
<styleSheet xmlns="http://schemas.openxmlformats.org/spreadsheetml/2006/main">
  <numFmts count="3">
    <numFmt numFmtId="43" formatCode="_-* #,##0.00\ _€_-;\-* #,##0.00\ _€_-;_-* &quot;-&quot;??\ _€_-;_-@_-"/>
    <numFmt numFmtId="164" formatCode="_-* #,##0\ _€_-;\-* #,##0\ _€_-;_-* &quot;-&quot;??\ _€_-;_-@_-"/>
    <numFmt numFmtId="165" formatCode="#,##0;[Red]#,##0"/>
  </numFmts>
  <fonts count="10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i/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8"/>
      <color indexed="63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106">
    <xf numFmtId="0" fontId="0" fillId="0" borderId="0" xfId="0"/>
    <xf numFmtId="0" fontId="1" fillId="0" borderId="0" xfId="0" applyFont="1" applyAlignment="1"/>
    <xf numFmtId="0" fontId="3" fillId="0" borderId="0" xfId="0" applyFont="1" applyAlignment="1">
      <alignment wrapText="1"/>
    </xf>
    <xf numFmtId="0" fontId="3" fillId="0" borderId="0" xfId="0" applyFont="1" applyAlignment="1"/>
    <xf numFmtId="0" fontId="3" fillId="0" borderId="1" xfId="0" applyFont="1" applyBorder="1" applyAlignment="1">
      <alignment horizontal="left"/>
    </xf>
    <xf numFmtId="0" fontId="3" fillId="0" borderId="1" xfId="0" applyFont="1" applyBorder="1" applyAlignment="1"/>
    <xf numFmtId="49" fontId="3" fillId="0" borderId="1" xfId="0" applyNumberFormat="1" applyFont="1" applyBorder="1" applyAlignment="1"/>
    <xf numFmtId="1" fontId="3" fillId="0" borderId="1" xfId="0" applyNumberFormat="1" applyFont="1" applyBorder="1" applyAlignment="1"/>
    <xf numFmtId="14" fontId="3" fillId="0" borderId="1" xfId="0" applyNumberFormat="1" applyFont="1" applyBorder="1" applyAlignment="1"/>
    <xf numFmtId="20" fontId="3" fillId="0" borderId="1" xfId="0" quotePrefix="1" applyNumberFormat="1" applyFont="1" applyBorder="1" applyAlignment="1"/>
    <xf numFmtId="0" fontId="4" fillId="0" borderId="1" xfId="0" applyFont="1" applyBorder="1" applyAlignment="1">
      <alignment horizontal="left"/>
    </xf>
    <xf numFmtId="0" fontId="4" fillId="0" borderId="1" xfId="0" applyFont="1" applyBorder="1"/>
    <xf numFmtId="0" fontId="3" fillId="0" borderId="1" xfId="0" applyFont="1" applyBorder="1"/>
    <xf numFmtId="0" fontId="4" fillId="0" borderId="0" xfId="0" applyFont="1"/>
    <xf numFmtId="49" fontId="3" fillId="0" borderId="1" xfId="0" quotePrefix="1" applyNumberFormat="1" applyFont="1" applyBorder="1" applyAlignment="1"/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14" fontId="3" fillId="0" borderId="1" xfId="0" applyNumberFormat="1" applyFont="1" applyFill="1" applyBorder="1" applyAlignment="1"/>
    <xf numFmtId="0" fontId="2" fillId="3" borderId="1" xfId="0" applyFont="1" applyFill="1" applyBorder="1" applyAlignment="1">
      <alignment vertical="center" wrapText="1"/>
    </xf>
    <xf numFmtId="49" fontId="2" fillId="3" borderId="1" xfId="0" applyNumberFormat="1" applyFont="1" applyFill="1" applyBorder="1" applyAlignment="1">
      <alignment vertical="center" wrapText="1"/>
    </xf>
    <xf numFmtId="1" fontId="2" fillId="3" borderId="1" xfId="0" applyNumberFormat="1" applyFont="1" applyFill="1" applyBorder="1" applyAlignment="1">
      <alignment vertical="center" wrapText="1"/>
    </xf>
    <xf numFmtId="14" fontId="2" fillId="3" borderId="1" xfId="0" applyNumberFormat="1" applyFont="1" applyFill="1" applyBorder="1" applyAlignment="1">
      <alignment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3" fillId="0" borderId="1" xfId="0" quotePrefix="1" applyFont="1" applyBorder="1" applyAlignment="1"/>
    <xf numFmtId="0" fontId="4" fillId="0" borderId="1" xfId="0" quotePrefix="1" applyFont="1" applyBorder="1"/>
    <xf numFmtId="164" fontId="4" fillId="0" borderId="0" xfId="1" applyNumberFormat="1" applyFont="1"/>
    <xf numFmtId="0" fontId="4" fillId="4" borderId="1" xfId="0" applyFont="1" applyFill="1" applyBorder="1"/>
    <xf numFmtId="0" fontId="3" fillId="4" borderId="1" xfId="0" applyFont="1" applyFill="1" applyBorder="1" applyAlignment="1"/>
    <xf numFmtId="49" fontId="3" fillId="0" borderId="1" xfId="1" applyNumberFormat="1" applyFont="1" applyBorder="1" applyAlignment="1">
      <alignment horizontal="center"/>
    </xf>
    <xf numFmtId="49" fontId="4" fillId="0" borderId="1" xfId="1" applyNumberFormat="1" applyFont="1" applyBorder="1" applyAlignment="1">
      <alignment horizontal="center"/>
    </xf>
    <xf numFmtId="49" fontId="3" fillId="4" borderId="1" xfId="1" applyNumberFormat="1" applyFont="1" applyFill="1" applyBorder="1" applyAlignment="1">
      <alignment horizontal="center"/>
    </xf>
    <xf numFmtId="20" fontId="3" fillId="0" borderId="1" xfId="0" applyNumberFormat="1" applyFont="1" applyBorder="1" applyAlignment="1"/>
    <xf numFmtId="0" fontId="4" fillId="0" borderId="0" xfId="0" applyFont="1" applyBorder="1"/>
    <xf numFmtId="0" fontId="3" fillId="4" borderId="0" xfId="0" applyFont="1" applyFill="1" applyBorder="1" applyAlignment="1"/>
    <xf numFmtId="0" fontId="4" fillId="0" borderId="0" xfId="0" applyFont="1" applyBorder="1" applyAlignment="1">
      <alignment horizontal="center"/>
    </xf>
    <xf numFmtId="1" fontId="3" fillId="0" borderId="0" xfId="0" applyNumberFormat="1" applyFont="1" applyBorder="1" applyAlignment="1"/>
    <xf numFmtId="0" fontId="3" fillId="0" borderId="0" xfId="0" applyFont="1" applyBorder="1" applyAlignment="1"/>
    <xf numFmtId="20" fontId="3" fillId="0" borderId="0" xfId="0" applyNumberFormat="1" applyFont="1" applyBorder="1" applyAlignment="1"/>
    <xf numFmtId="0" fontId="1" fillId="0" borderId="0" xfId="0" applyFont="1" applyBorder="1" applyAlignment="1"/>
    <xf numFmtId="0" fontId="3" fillId="0" borderId="0" xfId="0" applyFont="1" applyBorder="1" applyAlignment="1">
      <alignment wrapText="1"/>
    </xf>
    <xf numFmtId="0" fontId="4" fillId="0" borderId="4" xfId="0" applyFont="1" applyBorder="1"/>
    <xf numFmtId="1" fontId="3" fillId="0" borderId="4" xfId="0" applyNumberFormat="1" applyFont="1" applyBorder="1" applyAlignment="1"/>
    <xf numFmtId="0" fontId="3" fillId="4" borderId="1" xfId="0" applyFont="1" applyFill="1" applyBorder="1" applyAlignment="1">
      <alignment horizontal="left" vertical="center" wrapText="1"/>
    </xf>
    <xf numFmtId="0" fontId="1" fillId="0" borderId="1" xfId="0" applyFont="1" applyBorder="1" applyAlignment="1"/>
    <xf numFmtId="165" fontId="3" fillId="4" borderId="1" xfId="0" applyNumberFormat="1" applyFont="1" applyFill="1" applyBorder="1" applyAlignment="1">
      <alignment horizontal="left" vertical="center" wrapText="1"/>
    </xf>
    <xf numFmtId="0" fontId="3" fillId="0" borderId="1" xfId="0" applyFont="1" applyBorder="1" applyAlignment="1">
      <alignment wrapText="1"/>
    </xf>
    <xf numFmtId="14" fontId="3" fillId="4" borderId="1" xfId="0" applyNumberFormat="1" applyFont="1" applyFill="1" applyBorder="1" applyAlignment="1"/>
    <xf numFmtId="49" fontId="3" fillId="0" borderId="1" xfId="0" applyNumberFormat="1" applyFont="1" applyBorder="1" applyAlignment="1">
      <alignment horizontal="center"/>
    </xf>
    <xf numFmtId="1" fontId="3" fillId="4" borderId="0" xfId="0" applyNumberFormat="1" applyFont="1" applyFill="1" applyBorder="1" applyAlignment="1"/>
    <xf numFmtId="0" fontId="4" fillId="4" borderId="0" xfId="0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0" fontId="4" fillId="4" borderId="0" xfId="0" applyFont="1" applyFill="1" applyBorder="1"/>
    <xf numFmtId="1" fontId="3" fillId="4" borderId="0" xfId="0" applyNumberFormat="1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1" fontId="2" fillId="0" borderId="1" xfId="0" applyNumberFormat="1" applyFont="1" applyBorder="1" applyAlignment="1"/>
    <xf numFmtId="0" fontId="3" fillId="4" borderId="1" xfId="0" applyFont="1" applyFill="1" applyBorder="1" applyAlignment="1">
      <alignment horizontal="left"/>
    </xf>
    <xf numFmtId="164" fontId="3" fillId="0" borderId="1" xfId="1" applyNumberFormat="1" applyFont="1" applyBorder="1" applyAlignment="1">
      <alignment horizontal="center"/>
    </xf>
    <xf numFmtId="164" fontId="3" fillId="4" borderId="1" xfId="1" applyNumberFormat="1" applyFont="1" applyFill="1" applyBorder="1" applyAlignment="1"/>
    <xf numFmtId="164" fontId="4" fillId="4" borderId="1" xfId="1" applyNumberFormat="1" applyFont="1" applyFill="1" applyBorder="1" applyAlignment="1"/>
    <xf numFmtId="164" fontId="3" fillId="4" borderId="1" xfId="1" applyNumberFormat="1" applyFont="1" applyFill="1" applyBorder="1" applyAlignment="1">
      <alignment horizontal="center"/>
    </xf>
    <xf numFmtId="164" fontId="3" fillId="5" borderId="1" xfId="1" applyNumberFormat="1" applyFont="1" applyFill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164" fontId="2" fillId="4" borderId="1" xfId="1" applyNumberFormat="1" applyFont="1" applyFill="1" applyBorder="1" applyAlignment="1"/>
    <xf numFmtId="164" fontId="5" fillId="4" borderId="1" xfId="1" applyNumberFormat="1" applyFont="1" applyFill="1" applyBorder="1" applyAlignment="1">
      <alignment horizontal="center"/>
    </xf>
    <xf numFmtId="164" fontId="2" fillId="4" borderId="1" xfId="1" applyNumberFormat="1" applyFont="1" applyFill="1" applyBorder="1" applyAlignment="1">
      <alignment horizontal="center"/>
    </xf>
    <xf numFmtId="164" fontId="5" fillId="4" borderId="1" xfId="1" applyNumberFormat="1" applyFont="1" applyFill="1" applyBorder="1"/>
    <xf numFmtId="0" fontId="3" fillId="0" borderId="4" xfId="0" applyFont="1" applyBorder="1" applyAlignment="1">
      <alignment horizontal="center" vertical="center"/>
    </xf>
    <xf numFmtId="14" fontId="3" fillId="0" borderId="4" xfId="0" applyNumberFormat="1" applyFont="1" applyBorder="1" applyAlignment="1"/>
    <xf numFmtId="14" fontId="3" fillId="0" borderId="3" xfId="0" applyNumberFormat="1" applyFont="1" applyBorder="1" applyAlignment="1"/>
    <xf numFmtId="164" fontId="3" fillId="4" borderId="3" xfId="1" applyNumberFormat="1" applyFont="1" applyFill="1" applyBorder="1" applyAlignment="1"/>
    <xf numFmtId="1" fontId="2" fillId="3" borderId="1" xfId="0" applyNumberFormat="1" applyFont="1" applyFill="1" applyBorder="1" applyAlignment="1">
      <alignment horizontal="center" vertical="center" wrapText="1"/>
    </xf>
    <xf numFmtId="164" fontId="9" fillId="0" borderId="1" xfId="1" applyNumberFormat="1" applyFont="1" applyBorder="1"/>
    <xf numFmtId="164" fontId="9" fillId="0" borderId="1" xfId="1" applyNumberFormat="1" applyFont="1" applyFill="1" applyBorder="1"/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20" fontId="3" fillId="0" borderId="4" xfId="0" quotePrefix="1" applyNumberFormat="1" applyFont="1" applyBorder="1" applyAlignment="1">
      <alignment horizontal="center" vertical="center"/>
    </xf>
    <xf numFmtId="20" fontId="3" fillId="0" borderId="3" xfId="0" quotePrefix="1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3" fillId="0" borderId="4" xfId="1" applyNumberFormat="1" applyFont="1" applyBorder="1" applyAlignment="1">
      <alignment horizontal="center" vertical="center"/>
    </xf>
    <xf numFmtId="49" fontId="3" fillId="0" borderId="3" xfId="1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49" fontId="3" fillId="0" borderId="8" xfId="1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3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49" fontId="3" fillId="0" borderId="4" xfId="1" applyNumberFormat="1" applyFont="1" applyBorder="1" applyAlignment="1">
      <alignment horizontal="center"/>
    </xf>
    <xf numFmtId="49" fontId="3" fillId="0" borderId="3" xfId="1" applyNumberFormat="1" applyFont="1" applyBorder="1" applyAlignment="1">
      <alignment horizontal="center"/>
    </xf>
    <xf numFmtId="0" fontId="8" fillId="2" borderId="2" xfId="0" applyFont="1" applyFill="1" applyBorder="1" applyAlignment="1">
      <alignment horizontal="center" vertical="center"/>
    </xf>
    <xf numFmtId="20" fontId="3" fillId="0" borderId="8" xfId="0" quotePrefix="1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0" fontId="4" fillId="0" borderId="4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3" fillId="4" borderId="4" xfId="0" applyFont="1" applyFill="1" applyBorder="1" applyAlignment="1">
      <alignment horizontal="left" vertical="center"/>
    </xf>
    <xf numFmtId="0" fontId="3" fillId="4" borderId="3" xfId="0" applyFont="1" applyFill="1" applyBorder="1" applyAlignment="1">
      <alignment horizontal="left" vertical="center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F4F8E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70</xdr:row>
      <xdr:rowOff>104774</xdr:rowOff>
    </xdr:from>
    <xdr:to>
      <xdr:col>8</xdr:col>
      <xdr:colOff>723900</xdr:colOff>
      <xdr:row>75</xdr:row>
      <xdr:rowOff>85724</xdr:rowOff>
    </xdr:to>
    <xdr:sp macro="" textlink="">
      <xdr:nvSpPr>
        <xdr:cNvPr id="2" name="1 CuadroTexto"/>
        <xdr:cNvSpPr txBox="1"/>
      </xdr:nvSpPr>
      <xdr:spPr>
        <a:xfrm>
          <a:off x="171450" y="5343524"/>
          <a:ext cx="5219700" cy="695325"/>
        </a:xfrm>
        <a:prstGeom prst="rect">
          <a:avLst/>
        </a:prstGeom>
        <a:solidFill>
          <a:schemeClr val="accent6">
            <a:lumMod val="60000"/>
            <a:lumOff val="4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PY" sz="1400" b="1" i="1"/>
            <a:t>TODOS LOS DATOS SON</a:t>
          </a:r>
          <a:r>
            <a:rPr lang="es-PY" sz="1400" b="1" i="1" baseline="0"/>
            <a:t> FICTICIOS,  EJEMPLOS PARA EL LLENADO DESDE ENERO DE 2015</a:t>
          </a:r>
        </a:p>
        <a:p>
          <a:endParaRPr lang="es-PY" sz="1400" i="1"/>
        </a:p>
      </xdr:txBody>
    </xdr:sp>
    <xdr:clientData/>
  </xdr:twoCellAnchor>
  <xdr:twoCellAnchor>
    <xdr:from>
      <xdr:col>17</xdr:col>
      <xdr:colOff>76201</xdr:colOff>
      <xdr:row>91</xdr:row>
      <xdr:rowOff>19050</xdr:rowOff>
    </xdr:from>
    <xdr:to>
      <xdr:col>18</xdr:col>
      <xdr:colOff>1609726</xdr:colOff>
      <xdr:row>95</xdr:row>
      <xdr:rowOff>95250</xdr:rowOff>
    </xdr:to>
    <xdr:sp macro="" textlink="">
      <xdr:nvSpPr>
        <xdr:cNvPr id="3" name="2 CuadroTexto"/>
        <xdr:cNvSpPr txBox="1"/>
      </xdr:nvSpPr>
      <xdr:spPr>
        <a:xfrm>
          <a:off x="11849101" y="13449300"/>
          <a:ext cx="2266950" cy="64770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PY" sz="800" b="1"/>
            <a:t>MOVIMIENTO DE FUNCIONARIOS:</a:t>
          </a:r>
        </a:p>
        <a:p>
          <a:r>
            <a:rPr lang="es-PY" sz="800" b="1"/>
            <a:t>TT</a:t>
          </a:r>
          <a:r>
            <a:rPr lang="es-PY" sz="800"/>
            <a:t> = traslado temporal</a:t>
          </a:r>
        </a:p>
        <a:p>
          <a:r>
            <a:rPr lang="es-PY" sz="800" b="1"/>
            <a:t>TL</a:t>
          </a:r>
          <a:r>
            <a:rPr lang="es-PY" sz="800"/>
            <a:t> = traslado definitivo con linea presupuestaria</a:t>
          </a:r>
        </a:p>
        <a:p>
          <a:r>
            <a:rPr lang="es-PY" sz="800" b="1"/>
            <a:t>A </a:t>
          </a:r>
          <a:r>
            <a:rPr lang="es-PY" sz="800"/>
            <a:t>= alta (incorporacion)</a:t>
          </a:r>
        </a:p>
        <a:p>
          <a:r>
            <a:rPr lang="es-PY" sz="800" b="1"/>
            <a:t>B</a:t>
          </a:r>
          <a:r>
            <a:rPr lang="es-PY" sz="800"/>
            <a:t> = baja (desvinculación)</a:t>
          </a:r>
        </a:p>
      </xdr:txBody>
    </xdr:sp>
    <xdr:clientData/>
  </xdr:twoCellAnchor>
  <xdr:twoCellAnchor>
    <xdr:from>
      <xdr:col>18</xdr:col>
      <xdr:colOff>142875</xdr:colOff>
      <xdr:row>82</xdr:row>
      <xdr:rowOff>28575</xdr:rowOff>
    </xdr:from>
    <xdr:to>
      <xdr:col>18</xdr:col>
      <xdr:colOff>1790700</xdr:colOff>
      <xdr:row>89</xdr:row>
      <xdr:rowOff>76200</xdr:rowOff>
    </xdr:to>
    <xdr:sp macro="" textlink="">
      <xdr:nvSpPr>
        <xdr:cNvPr id="5" name="4 CuadroTexto"/>
        <xdr:cNvSpPr txBox="1"/>
      </xdr:nvSpPr>
      <xdr:spPr>
        <a:xfrm>
          <a:off x="12649200" y="12172950"/>
          <a:ext cx="1647825" cy="1047750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PY" sz="800" b="1"/>
            <a:t>LUGAR </a:t>
          </a:r>
          <a:r>
            <a:rPr lang="es-PY" sz="800"/>
            <a:t>se refiere  </a:t>
          </a:r>
          <a:r>
            <a:rPr lang="es-PY" sz="800" u="sng"/>
            <a:t>a dónde</a:t>
          </a:r>
          <a:r>
            <a:rPr lang="es-PY" sz="800"/>
            <a:t> fue comisionado/a su funcionario</a:t>
          </a:r>
        </a:p>
        <a:p>
          <a:r>
            <a:rPr lang="es-PY" sz="800"/>
            <a:t>(el Destino del funcionario)</a:t>
          </a:r>
        </a:p>
        <a:p>
          <a:r>
            <a:rPr lang="es-PY" sz="800"/>
            <a:t>ó</a:t>
          </a:r>
        </a:p>
        <a:p>
          <a:r>
            <a:rPr lang="es-PY" sz="800" u="sng"/>
            <a:t>De dónde</a:t>
          </a:r>
          <a:r>
            <a:rPr lang="es-PY" sz="800"/>
            <a:t> viene comisionado/a  un funcionario de otra entidad  a su entidad</a:t>
          </a:r>
        </a:p>
        <a:p>
          <a:r>
            <a:rPr lang="es-PY" sz="800"/>
            <a:t>( Origen del funcionario)</a:t>
          </a:r>
        </a:p>
      </xdr:txBody>
    </xdr:sp>
    <xdr:clientData/>
  </xdr:twoCellAnchor>
  <xdr:twoCellAnchor>
    <xdr:from>
      <xdr:col>23</xdr:col>
      <xdr:colOff>38099</xdr:colOff>
      <xdr:row>70</xdr:row>
      <xdr:rowOff>104775</xdr:rowOff>
    </xdr:from>
    <xdr:to>
      <xdr:col>25</xdr:col>
      <xdr:colOff>0</xdr:colOff>
      <xdr:row>81</xdr:row>
      <xdr:rowOff>85725</xdr:rowOff>
    </xdr:to>
    <xdr:sp macro="" textlink="">
      <xdr:nvSpPr>
        <xdr:cNvPr id="7" name="6 CuadroTexto"/>
        <xdr:cNvSpPr txBox="1"/>
      </xdr:nvSpPr>
      <xdr:spPr>
        <a:xfrm>
          <a:off x="20621624" y="5343525"/>
          <a:ext cx="1466850" cy="1552575"/>
        </a:xfrm>
        <a:prstGeom prst="rect">
          <a:avLst/>
        </a:prstGeom>
        <a:solidFill>
          <a:schemeClr val="accent3">
            <a:lumMod val="60000"/>
            <a:lumOff val="4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PY" sz="800" b="1"/>
            <a:t>TIPO</a:t>
          </a:r>
          <a:r>
            <a:rPr lang="es-PY" sz="800"/>
            <a:t> : se refiere a tipo de discapacidad</a:t>
          </a:r>
        </a:p>
        <a:p>
          <a:r>
            <a:rPr lang="es-PY" sz="800"/>
            <a:t>00 =</a:t>
          </a:r>
          <a:r>
            <a:rPr lang="es-PY" sz="800" baseline="0"/>
            <a:t>  discapacidad múltiple</a:t>
          </a:r>
        </a:p>
        <a:p>
          <a:r>
            <a:rPr lang="es-PY" sz="800" baseline="0"/>
            <a:t>01 =  Física</a:t>
          </a:r>
        </a:p>
        <a:p>
          <a:r>
            <a:rPr lang="es-PY" sz="800" baseline="0"/>
            <a:t>02 = Intelectual</a:t>
          </a:r>
        </a:p>
        <a:p>
          <a:r>
            <a:rPr lang="es-PY" sz="800" baseline="0"/>
            <a:t>03 = Psico Social</a:t>
          </a:r>
        </a:p>
        <a:p>
          <a:r>
            <a:rPr lang="es-PY" sz="800" baseline="0"/>
            <a:t>04 = Auditivo</a:t>
          </a:r>
        </a:p>
        <a:p>
          <a:r>
            <a:rPr lang="es-PY" sz="800" baseline="0"/>
            <a:t>05 = Visual</a:t>
          </a:r>
          <a:endParaRPr lang="es-PY" sz="800"/>
        </a:p>
      </xdr:txBody>
    </xdr:sp>
    <xdr:clientData/>
  </xdr:twoCellAnchor>
  <xdr:twoCellAnchor>
    <xdr:from>
      <xdr:col>20</xdr:col>
      <xdr:colOff>152400</xdr:colOff>
      <xdr:row>71</xdr:row>
      <xdr:rowOff>9525</xdr:rowOff>
    </xdr:from>
    <xdr:to>
      <xdr:col>20</xdr:col>
      <xdr:colOff>2162175</xdr:colOff>
      <xdr:row>76</xdr:row>
      <xdr:rowOff>95250</xdr:rowOff>
    </xdr:to>
    <xdr:sp macro="" textlink="">
      <xdr:nvSpPr>
        <xdr:cNvPr id="8" name="7 CuadroTexto"/>
        <xdr:cNvSpPr txBox="1"/>
      </xdr:nvSpPr>
      <xdr:spPr>
        <a:xfrm>
          <a:off x="16640175" y="5391150"/>
          <a:ext cx="2009775" cy="800100"/>
        </a:xfrm>
        <a:prstGeom prst="rect">
          <a:avLst/>
        </a:prstGeom>
        <a:solidFill>
          <a:schemeClr val="accent2">
            <a:lumMod val="60000"/>
            <a:lumOff val="4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PY" sz="800" b="1"/>
            <a:t>FUNCIÓN:</a:t>
          </a:r>
          <a:r>
            <a:rPr lang="es-PY" sz="800"/>
            <a:t> se refiere a  la función específica que cumple  un funcionario en la institución independientemente del cargo presupuestado.</a:t>
          </a:r>
          <a:r>
            <a:rPr lang="es-PY" sz="800" baseline="0"/>
            <a:t> </a:t>
          </a:r>
          <a:endParaRPr lang="es-PY" sz="800"/>
        </a:p>
      </xdr:txBody>
    </xdr:sp>
    <xdr:clientData/>
  </xdr:twoCellAnchor>
  <xdr:twoCellAnchor>
    <xdr:from>
      <xdr:col>19</xdr:col>
      <xdr:colOff>85725</xdr:colOff>
      <xdr:row>70</xdr:row>
      <xdr:rowOff>66675</xdr:rowOff>
    </xdr:from>
    <xdr:to>
      <xdr:col>19</xdr:col>
      <xdr:colOff>1581151</xdr:colOff>
      <xdr:row>78</xdr:row>
      <xdr:rowOff>104775</xdr:rowOff>
    </xdr:to>
    <xdr:sp macro="" textlink="">
      <xdr:nvSpPr>
        <xdr:cNvPr id="9" name="8 CuadroTexto"/>
        <xdr:cNvSpPr txBox="1"/>
      </xdr:nvSpPr>
      <xdr:spPr>
        <a:xfrm>
          <a:off x="14868525" y="5305425"/>
          <a:ext cx="1495426" cy="1181100"/>
        </a:xfrm>
        <a:prstGeom prst="rect">
          <a:avLst/>
        </a:prstGeom>
        <a:solidFill>
          <a:schemeClr val="accent4">
            <a:lumMod val="60000"/>
            <a:lumOff val="4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PY" sz="800" b="1"/>
            <a:t>CARGO: </a:t>
          </a:r>
          <a:r>
            <a:rPr lang="es-PY" sz="800"/>
            <a:t> se refiere a  la denominación</a:t>
          </a:r>
          <a:r>
            <a:rPr lang="es-PY" sz="800" baseline="0"/>
            <a:t> que figura en el Anexo del Personal -Presupuesto  General de la Nación para el Ej.2014. </a:t>
          </a:r>
          <a:endParaRPr lang="es-PY" sz="800"/>
        </a:p>
      </xdr:txBody>
    </xdr:sp>
    <xdr:clientData/>
  </xdr:twoCellAnchor>
  <xdr:twoCellAnchor>
    <xdr:from>
      <xdr:col>11</xdr:col>
      <xdr:colOff>153786</xdr:colOff>
      <xdr:row>79</xdr:row>
      <xdr:rowOff>57150</xdr:rowOff>
    </xdr:from>
    <xdr:to>
      <xdr:col>15</xdr:col>
      <xdr:colOff>590549</xdr:colOff>
      <xdr:row>84</xdr:row>
      <xdr:rowOff>76199</xdr:rowOff>
    </xdr:to>
    <xdr:sp macro="" textlink="">
      <xdr:nvSpPr>
        <xdr:cNvPr id="10" name="9 CuadroTexto"/>
        <xdr:cNvSpPr txBox="1"/>
      </xdr:nvSpPr>
      <xdr:spPr>
        <a:xfrm>
          <a:off x="7564236" y="11772900"/>
          <a:ext cx="2437013" cy="733424"/>
        </a:xfrm>
        <a:prstGeom prst="rect">
          <a:avLst/>
        </a:prstGeom>
        <a:solidFill>
          <a:srgbClr val="F4F8E0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PY" sz="800" b="1"/>
            <a:t>OBJETO DEL GASTO: se debe </a:t>
          </a:r>
          <a:r>
            <a:rPr lang="es-PY" sz="800" b="0"/>
            <a:t>informar todos los </a:t>
          </a:r>
          <a:r>
            <a:rPr lang="es-PY" sz="800" b="0" baseline="0"/>
            <a:t> conceptos que  percibe un funcionario, Sueldo, Gastos de representación, Bonificaciones,  RE, RA, Seguro médico,  Gratificaciones, Aguinaldo, Viático,  Etc. (es  sólo un ejemplo)</a:t>
          </a:r>
          <a:endParaRPr lang="es-PY" sz="800"/>
        </a:p>
      </xdr:txBody>
    </xdr:sp>
    <xdr:clientData/>
  </xdr:twoCellAnchor>
  <xdr:twoCellAnchor>
    <xdr:from>
      <xdr:col>1</xdr:col>
      <xdr:colOff>178843</xdr:colOff>
      <xdr:row>77</xdr:row>
      <xdr:rowOff>34035</xdr:rowOff>
    </xdr:from>
    <xdr:to>
      <xdr:col>7</xdr:col>
      <xdr:colOff>291567</xdr:colOff>
      <xdr:row>81</xdr:row>
      <xdr:rowOff>26904</xdr:rowOff>
    </xdr:to>
    <xdr:sp macro="" textlink="">
      <xdr:nvSpPr>
        <xdr:cNvPr id="12" name="11 CuadroTexto"/>
        <xdr:cNvSpPr txBox="1"/>
      </xdr:nvSpPr>
      <xdr:spPr>
        <a:xfrm rot="164219">
          <a:off x="512218" y="11464035"/>
          <a:ext cx="3275024" cy="564369"/>
        </a:xfrm>
        <a:prstGeom prst="rect">
          <a:avLst/>
        </a:prstGeom>
        <a:solidFill>
          <a:schemeClr val="accent4">
            <a:lumMod val="60000"/>
            <a:lumOff val="40000"/>
          </a:schemeClr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PY" sz="800" b="1"/>
            <a:t>LINEA: </a:t>
          </a:r>
          <a:r>
            <a:rPr lang="es-PY" sz="800"/>
            <a:t> se refiere a  la línea presupuestaria  de su categoría</a:t>
          </a:r>
        </a:p>
      </xdr:txBody>
    </xdr:sp>
    <xdr:clientData/>
  </xdr:twoCellAnchor>
  <xdr:twoCellAnchor>
    <xdr:from>
      <xdr:col>20</xdr:col>
      <xdr:colOff>2295525</xdr:colOff>
      <xdr:row>71</xdr:row>
      <xdr:rowOff>142874</xdr:rowOff>
    </xdr:from>
    <xdr:to>
      <xdr:col>23</xdr:col>
      <xdr:colOff>0</xdr:colOff>
      <xdr:row>78</xdr:row>
      <xdr:rowOff>123824</xdr:rowOff>
    </xdr:to>
    <xdr:sp macro="" textlink="">
      <xdr:nvSpPr>
        <xdr:cNvPr id="11" name="10 CuadroTexto"/>
        <xdr:cNvSpPr txBox="1"/>
      </xdr:nvSpPr>
      <xdr:spPr>
        <a:xfrm>
          <a:off x="19002375" y="5524499"/>
          <a:ext cx="1581150" cy="981075"/>
        </a:xfrm>
        <a:prstGeom prst="rect">
          <a:avLst/>
        </a:prstGeom>
        <a:solidFill>
          <a:schemeClr val="accent4">
            <a:lumMod val="60000"/>
            <a:lumOff val="4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PY" sz="800" b="1"/>
            <a:t>DISCAPACIDAD: </a:t>
          </a:r>
          <a:r>
            <a:rPr lang="es-PY" sz="800"/>
            <a:t>  indicar con  la</a:t>
          </a:r>
          <a:r>
            <a:rPr lang="es-PY" sz="800" baseline="0"/>
            <a:t> letra </a:t>
          </a:r>
          <a:r>
            <a:rPr lang="es-PY" sz="800"/>
            <a:t> </a:t>
          </a:r>
          <a:r>
            <a:rPr lang="es-PY" sz="800" baseline="0"/>
            <a:t> </a:t>
          </a:r>
          <a:r>
            <a:rPr lang="es-PY" sz="900" b="1" baseline="0"/>
            <a:t>S</a:t>
          </a:r>
          <a:r>
            <a:rPr lang="es-PY" sz="900" b="0" baseline="0"/>
            <a:t>, </a:t>
          </a:r>
          <a:r>
            <a:rPr lang="es-PY" sz="800" b="0" baseline="0"/>
            <a:t> si es una persona con discapacidad</a:t>
          </a:r>
          <a:r>
            <a:rPr lang="es-PY" sz="900" b="1" baseline="0"/>
            <a:t> </a:t>
          </a:r>
          <a:r>
            <a:rPr lang="es-PY" sz="800" baseline="0"/>
            <a:t> </a:t>
          </a:r>
          <a:endParaRPr lang="es-PY" sz="800"/>
        </a:p>
      </xdr:txBody>
    </xdr:sp>
    <xdr:clientData/>
  </xdr:twoCellAnchor>
  <xdr:twoCellAnchor>
    <xdr:from>
      <xdr:col>7</xdr:col>
      <xdr:colOff>609601</xdr:colOff>
      <xdr:row>77</xdr:row>
      <xdr:rowOff>47625</xdr:rowOff>
    </xdr:from>
    <xdr:to>
      <xdr:col>10</xdr:col>
      <xdr:colOff>514350</xdr:colOff>
      <xdr:row>84</xdr:row>
      <xdr:rowOff>28575</xdr:rowOff>
    </xdr:to>
    <xdr:sp macro="" textlink="">
      <xdr:nvSpPr>
        <xdr:cNvPr id="13" name="12 CuadroTexto"/>
        <xdr:cNvSpPr txBox="1"/>
      </xdr:nvSpPr>
      <xdr:spPr>
        <a:xfrm>
          <a:off x="4105276" y="11477625"/>
          <a:ext cx="3000374" cy="981075"/>
        </a:xfrm>
        <a:prstGeom prst="rect">
          <a:avLst/>
        </a:prstGeom>
        <a:solidFill>
          <a:schemeClr val="accent4">
            <a:lumMod val="60000"/>
            <a:lumOff val="4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PY" sz="800" b="1"/>
            <a:t>REM.TOTAL: </a:t>
          </a:r>
          <a:r>
            <a:rPr lang="es-PY" sz="800"/>
            <a:t> es la suma de todos los conceptos percibidos </a:t>
          </a:r>
        </a:p>
      </xdr:txBody>
    </xdr:sp>
    <xdr:clientData/>
  </xdr:twoCellAnchor>
  <xdr:twoCellAnchor>
    <xdr:from>
      <xdr:col>16</xdr:col>
      <xdr:colOff>57151</xdr:colOff>
      <xdr:row>81</xdr:row>
      <xdr:rowOff>38100</xdr:rowOff>
    </xdr:from>
    <xdr:to>
      <xdr:col>16</xdr:col>
      <xdr:colOff>1457325</xdr:colOff>
      <xdr:row>84</xdr:row>
      <xdr:rowOff>114299</xdr:rowOff>
    </xdr:to>
    <xdr:sp macro="" textlink="">
      <xdr:nvSpPr>
        <xdr:cNvPr id="14" name="13 CuadroTexto"/>
        <xdr:cNvSpPr txBox="1"/>
      </xdr:nvSpPr>
      <xdr:spPr>
        <a:xfrm>
          <a:off x="10277476" y="12039600"/>
          <a:ext cx="1400174" cy="504824"/>
        </a:xfrm>
        <a:prstGeom prst="rect">
          <a:avLst/>
        </a:prstGeom>
        <a:solidFill>
          <a:schemeClr val="accent2">
            <a:lumMod val="60000"/>
            <a:lumOff val="4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PY" sz="800" b="1"/>
            <a:t>CONCEPTO:</a:t>
          </a:r>
          <a:r>
            <a:rPr lang="es-PY" sz="800"/>
            <a:t> se debe</a:t>
          </a:r>
          <a:r>
            <a:rPr lang="es-PY" sz="800" baseline="0"/>
            <a:t> indicar en qué concepto percibió el monto</a:t>
          </a:r>
          <a:endParaRPr lang="es-PY" sz="8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S92"/>
  <sheetViews>
    <sheetView tabSelected="1" topLeftCell="D1" workbookViewId="0">
      <selection activeCell="P11" sqref="P11"/>
    </sheetView>
  </sheetViews>
  <sheetFormatPr baseColWidth="10" defaultRowHeight="11.25"/>
  <cols>
    <col min="1" max="1" width="5" style="13" bestFit="1" customWidth="1"/>
    <col min="2" max="2" width="4.5703125" style="13" bestFit="1" customWidth="1"/>
    <col min="3" max="3" width="9.85546875" style="13" customWidth="1"/>
    <col min="4" max="4" width="7.42578125" style="13" customWidth="1"/>
    <col min="5" max="5" width="7.7109375" style="13" customWidth="1"/>
    <col min="6" max="6" width="6" style="13" customWidth="1"/>
    <col min="7" max="7" width="11.85546875" style="13" customWidth="1"/>
    <col min="8" max="8" width="17.5703125" style="13" customWidth="1"/>
    <col min="9" max="9" width="16.5703125" style="13" customWidth="1"/>
    <col min="10" max="11" width="12.28515625" style="13" customWidth="1"/>
    <col min="12" max="12" width="6.28515625" style="13" customWidth="1"/>
    <col min="13" max="13" width="5" style="13" customWidth="1"/>
    <col min="14" max="14" width="6.42578125" style="13" customWidth="1"/>
    <col min="15" max="15" width="12.28515625" style="13" customWidth="1"/>
    <col min="16" max="16" width="12.140625" style="13" customWidth="1"/>
    <col min="17" max="17" width="23.28515625" style="13" customWidth="1"/>
    <col min="18" max="18" width="11" style="13" customWidth="1"/>
    <col min="19" max="19" width="31.85546875" style="13" customWidth="1"/>
    <col min="20" max="20" width="27.28515625" style="13" customWidth="1"/>
    <col min="21" max="21" width="39.85546875" style="13" customWidth="1"/>
    <col min="22" max="22" width="11.85546875" style="13" customWidth="1"/>
    <col min="23" max="23" width="6.42578125" style="13" customWidth="1"/>
    <col min="24" max="24" width="7.28515625" style="13" customWidth="1"/>
    <col min="25" max="16384" width="11.42578125" style="13"/>
  </cols>
  <sheetData>
    <row r="1" spans="1:25" ht="27.75" customHeight="1">
      <c r="A1" s="87" t="s">
        <v>31</v>
      </c>
      <c r="B1" s="87"/>
      <c r="C1" s="87"/>
      <c r="D1" s="87"/>
      <c r="E1" s="87"/>
      <c r="F1" s="87"/>
      <c r="G1" s="87"/>
      <c r="H1" s="87"/>
      <c r="I1" s="87"/>
      <c r="Y1" s="23">
        <v>1</v>
      </c>
    </row>
    <row r="2" spans="1:25" ht="38.25" customHeight="1">
      <c r="A2" s="92" t="s">
        <v>32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  <c r="W2" s="92"/>
      <c r="X2" s="92"/>
      <c r="Y2" s="92"/>
    </row>
    <row r="3" spans="1:25" s="2" customFormat="1" ht="21" customHeight="1">
      <c r="A3" s="18" t="s">
        <v>0</v>
      </c>
      <c r="B3" s="18" t="s">
        <v>1</v>
      </c>
      <c r="C3" s="18" t="s">
        <v>2</v>
      </c>
      <c r="D3" s="18" t="s">
        <v>3</v>
      </c>
      <c r="E3" s="18" t="s">
        <v>4</v>
      </c>
      <c r="F3" s="18" t="s">
        <v>5</v>
      </c>
      <c r="G3" s="19" t="s">
        <v>6</v>
      </c>
      <c r="H3" s="18" t="s">
        <v>7</v>
      </c>
      <c r="I3" s="18" t="s">
        <v>8</v>
      </c>
      <c r="J3" s="18" t="s">
        <v>9</v>
      </c>
      <c r="K3" s="18" t="s">
        <v>23</v>
      </c>
      <c r="L3" s="18" t="s">
        <v>10</v>
      </c>
      <c r="M3" s="18" t="s">
        <v>24</v>
      </c>
      <c r="N3" s="18" t="s">
        <v>11</v>
      </c>
      <c r="O3" s="72" t="s">
        <v>12</v>
      </c>
      <c r="P3" s="20" t="s">
        <v>21</v>
      </c>
      <c r="Q3" s="20" t="s">
        <v>25</v>
      </c>
      <c r="R3" s="18" t="s">
        <v>13</v>
      </c>
      <c r="S3" s="21" t="s">
        <v>14</v>
      </c>
      <c r="T3" s="18" t="s">
        <v>15</v>
      </c>
      <c r="U3" s="18" t="s">
        <v>30</v>
      </c>
      <c r="V3" s="18" t="s">
        <v>16</v>
      </c>
      <c r="W3" s="18" t="s">
        <v>22</v>
      </c>
      <c r="X3" s="22" t="s">
        <v>17</v>
      </c>
      <c r="Y3" s="22" t="s">
        <v>27</v>
      </c>
    </row>
    <row r="4" spans="1:25" s="1" customFormat="1" ht="12.75" customHeight="1">
      <c r="A4" s="76">
        <v>2016</v>
      </c>
      <c r="B4" s="76">
        <v>2</v>
      </c>
      <c r="C4" s="76">
        <v>30</v>
      </c>
      <c r="D4" s="76">
        <v>1</v>
      </c>
      <c r="E4" s="76"/>
      <c r="F4" s="76"/>
      <c r="G4" s="83">
        <v>2564487</v>
      </c>
      <c r="H4" s="76" t="s">
        <v>34</v>
      </c>
      <c r="I4" s="76" t="s">
        <v>35</v>
      </c>
      <c r="J4" s="76" t="s">
        <v>18</v>
      </c>
      <c r="K4" s="58">
        <v>2500000</v>
      </c>
      <c r="L4" s="54">
        <v>111</v>
      </c>
      <c r="M4" s="54">
        <v>30</v>
      </c>
      <c r="N4" s="5">
        <v>0</v>
      </c>
      <c r="O4" s="57" t="s">
        <v>139</v>
      </c>
      <c r="P4" s="58">
        <v>2500000</v>
      </c>
      <c r="Q4" s="7" t="s">
        <v>26</v>
      </c>
      <c r="R4" s="54" t="s">
        <v>20</v>
      </c>
      <c r="S4" s="8"/>
      <c r="T4" s="76" t="s">
        <v>33</v>
      </c>
      <c r="U4" s="76" t="s">
        <v>33</v>
      </c>
      <c r="V4" s="78" t="s">
        <v>57</v>
      </c>
      <c r="W4" s="76" t="s">
        <v>28</v>
      </c>
      <c r="X4" s="94"/>
      <c r="Y4" s="76">
        <v>2015</v>
      </c>
    </row>
    <row r="5" spans="1:25" s="1" customFormat="1" ht="12.75" customHeight="1">
      <c r="A5" s="85"/>
      <c r="B5" s="85"/>
      <c r="C5" s="85"/>
      <c r="D5" s="85"/>
      <c r="E5" s="85"/>
      <c r="F5" s="85"/>
      <c r="G5" s="86"/>
      <c r="H5" s="85"/>
      <c r="I5" s="85"/>
      <c r="J5" s="85"/>
      <c r="K5" s="58">
        <v>1000000</v>
      </c>
      <c r="L5" s="54">
        <v>113</v>
      </c>
      <c r="M5" s="54">
        <v>30</v>
      </c>
      <c r="N5" s="5">
        <v>0</v>
      </c>
      <c r="O5" s="57" t="s">
        <v>144</v>
      </c>
      <c r="P5" s="58">
        <v>1000000</v>
      </c>
      <c r="Q5" s="7" t="s">
        <v>29</v>
      </c>
      <c r="R5" s="54" t="s">
        <v>20</v>
      </c>
      <c r="S5" s="8"/>
      <c r="T5" s="85"/>
      <c r="U5" s="85"/>
      <c r="V5" s="93"/>
      <c r="W5" s="85"/>
      <c r="X5" s="95"/>
      <c r="Y5" s="85"/>
    </row>
    <row r="6" spans="1:25" s="1" customFormat="1" ht="12.75" customHeight="1">
      <c r="A6" s="77"/>
      <c r="B6" s="77"/>
      <c r="C6" s="77"/>
      <c r="D6" s="77"/>
      <c r="E6" s="77"/>
      <c r="F6" s="77"/>
      <c r="G6" s="84"/>
      <c r="H6" s="77"/>
      <c r="I6" s="77"/>
      <c r="J6" s="77"/>
      <c r="K6" s="58">
        <v>700000</v>
      </c>
      <c r="L6" s="54">
        <v>232</v>
      </c>
      <c r="M6" s="54">
        <v>30</v>
      </c>
      <c r="N6" s="5">
        <v>0</v>
      </c>
      <c r="O6" s="57"/>
      <c r="P6" s="58">
        <v>700000</v>
      </c>
      <c r="Q6" s="7" t="s">
        <v>147</v>
      </c>
      <c r="R6" s="54" t="s">
        <v>20</v>
      </c>
      <c r="S6" s="8"/>
      <c r="T6" s="77"/>
      <c r="U6" s="77"/>
      <c r="V6" s="79"/>
      <c r="W6" s="77"/>
      <c r="X6" s="96"/>
      <c r="Y6" s="77"/>
    </row>
    <row r="7" spans="1:25" s="1" customFormat="1" ht="12.75">
      <c r="A7" s="82">
        <v>2016</v>
      </c>
      <c r="B7" s="82">
        <v>2</v>
      </c>
      <c r="C7" s="88">
        <v>30</v>
      </c>
      <c r="D7" s="88">
        <v>1</v>
      </c>
      <c r="E7" s="88"/>
      <c r="F7" s="88"/>
      <c r="G7" s="90">
        <v>4601745</v>
      </c>
      <c r="H7" s="88" t="s">
        <v>38</v>
      </c>
      <c r="I7" s="88" t="s">
        <v>39</v>
      </c>
      <c r="J7" s="88" t="s">
        <v>18</v>
      </c>
      <c r="K7" s="58">
        <v>1050000</v>
      </c>
      <c r="L7" s="54">
        <v>111</v>
      </c>
      <c r="M7" s="54">
        <v>30</v>
      </c>
      <c r="N7" s="5">
        <v>0</v>
      </c>
      <c r="O7" s="57" t="s">
        <v>140</v>
      </c>
      <c r="P7" s="58">
        <v>1050000</v>
      </c>
      <c r="Q7" s="7" t="s">
        <v>26</v>
      </c>
      <c r="R7" s="54" t="s">
        <v>20</v>
      </c>
      <c r="S7" s="8"/>
      <c r="T7" s="76" t="s">
        <v>52</v>
      </c>
      <c r="U7" s="76" t="s">
        <v>52</v>
      </c>
      <c r="V7" s="78" t="s">
        <v>57</v>
      </c>
      <c r="W7" s="76" t="s">
        <v>28</v>
      </c>
      <c r="X7" s="80"/>
      <c r="Y7" s="76">
        <v>2015</v>
      </c>
    </row>
    <row r="8" spans="1:25" s="1" customFormat="1" ht="12.75">
      <c r="A8" s="82"/>
      <c r="B8" s="82"/>
      <c r="C8" s="89"/>
      <c r="D8" s="89"/>
      <c r="E8" s="89"/>
      <c r="F8" s="89"/>
      <c r="G8" s="91"/>
      <c r="H8" s="89"/>
      <c r="I8" s="89"/>
      <c r="J8" s="89"/>
      <c r="K8" s="58">
        <v>300000</v>
      </c>
      <c r="L8" s="54">
        <v>232</v>
      </c>
      <c r="M8" s="54">
        <v>30</v>
      </c>
      <c r="N8" s="5">
        <v>0</v>
      </c>
      <c r="O8" s="57"/>
      <c r="P8" s="58">
        <v>300000</v>
      </c>
      <c r="Q8" s="7" t="s">
        <v>147</v>
      </c>
      <c r="R8" s="54" t="s">
        <v>20</v>
      </c>
      <c r="S8" s="70"/>
      <c r="T8" s="77"/>
      <c r="U8" s="77"/>
      <c r="V8" s="79"/>
      <c r="W8" s="77"/>
      <c r="X8" s="81"/>
      <c r="Y8" s="77"/>
    </row>
    <row r="9" spans="1:25" s="1" customFormat="1" ht="12.75">
      <c r="A9" s="82">
        <v>2016</v>
      </c>
      <c r="B9" s="82">
        <v>2</v>
      </c>
      <c r="C9" s="76">
        <v>30</v>
      </c>
      <c r="D9" s="76">
        <v>1</v>
      </c>
      <c r="E9" s="76"/>
      <c r="F9" s="76"/>
      <c r="G9" s="83">
        <v>4827722</v>
      </c>
      <c r="H9" s="76" t="s">
        <v>40</v>
      </c>
      <c r="I9" s="76" t="s">
        <v>41</v>
      </c>
      <c r="J9" s="76" t="s">
        <v>18</v>
      </c>
      <c r="K9" s="58">
        <v>850000</v>
      </c>
      <c r="L9" s="54">
        <v>111</v>
      </c>
      <c r="M9" s="54">
        <v>30</v>
      </c>
      <c r="N9" s="5">
        <v>0</v>
      </c>
      <c r="O9" s="57" t="s">
        <v>141</v>
      </c>
      <c r="P9" s="58">
        <v>850000</v>
      </c>
      <c r="Q9" s="7" t="s">
        <v>26</v>
      </c>
      <c r="R9" s="68" t="s">
        <v>20</v>
      </c>
      <c r="S9" s="69"/>
      <c r="T9" s="76" t="s">
        <v>51</v>
      </c>
      <c r="U9" s="76" t="s">
        <v>51</v>
      </c>
      <c r="V9" s="78" t="s">
        <v>57</v>
      </c>
      <c r="W9" s="76" t="s">
        <v>28</v>
      </c>
      <c r="X9" s="80"/>
      <c r="Y9" s="76">
        <v>2010</v>
      </c>
    </row>
    <row r="10" spans="1:25" s="1" customFormat="1" ht="12.75">
      <c r="A10" s="82"/>
      <c r="B10" s="82"/>
      <c r="C10" s="77"/>
      <c r="D10" s="77"/>
      <c r="E10" s="77"/>
      <c r="F10" s="77"/>
      <c r="G10" s="84"/>
      <c r="H10" s="77"/>
      <c r="I10" s="77"/>
      <c r="J10" s="77"/>
      <c r="K10" s="71">
        <v>300000</v>
      </c>
      <c r="L10" s="54">
        <v>232</v>
      </c>
      <c r="M10" s="54">
        <v>30</v>
      </c>
      <c r="N10" s="5">
        <v>0</v>
      </c>
      <c r="O10" s="57"/>
      <c r="P10" s="58">
        <v>300000</v>
      </c>
      <c r="Q10" s="7" t="s">
        <v>147</v>
      </c>
      <c r="R10" s="63" t="s">
        <v>20</v>
      </c>
      <c r="S10" s="8"/>
      <c r="T10" s="77"/>
      <c r="U10" s="77"/>
      <c r="V10" s="79"/>
      <c r="W10" s="77"/>
      <c r="X10" s="81"/>
      <c r="Y10" s="77"/>
    </row>
    <row r="11" spans="1:25" s="3" customFormat="1" ht="11.25" customHeight="1">
      <c r="A11" s="4">
        <v>2016</v>
      </c>
      <c r="B11" s="75">
        <v>2</v>
      </c>
      <c r="C11" s="54">
        <v>30</v>
      </c>
      <c r="D11" s="54">
        <v>1</v>
      </c>
      <c r="E11" s="54"/>
      <c r="F11" s="5"/>
      <c r="G11" s="29">
        <v>4104213</v>
      </c>
      <c r="H11" s="5" t="s">
        <v>42</v>
      </c>
      <c r="I11" s="4" t="s">
        <v>43</v>
      </c>
      <c r="J11" s="4" t="s">
        <v>18</v>
      </c>
      <c r="K11" s="58">
        <v>700000</v>
      </c>
      <c r="L11" s="54">
        <v>111</v>
      </c>
      <c r="M11" s="54">
        <v>30</v>
      </c>
      <c r="N11" s="5">
        <v>0</v>
      </c>
      <c r="O11" s="57" t="s">
        <v>142</v>
      </c>
      <c r="P11" s="58">
        <v>700000</v>
      </c>
      <c r="Q11" s="7" t="s">
        <v>26</v>
      </c>
      <c r="R11" s="15" t="s">
        <v>20</v>
      </c>
      <c r="S11" s="47"/>
      <c r="T11" s="5" t="s">
        <v>53</v>
      </c>
      <c r="U11" s="5" t="s">
        <v>53</v>
      </c>
      <c r="V11" s="9" t="s">
        <v>57</v>
      </c>
      <c r="W11" s="5" t="s">
        <v>28</v>
      </c>
      <c r="X11" s="6"/>
      <c r="Y11" s="15">
        <v>2010</v>
      </c>
    </row>
    <row r="12" spans="1:25" ht="12" customHeight="1">
      <c r="A12" s="4">
        <v>2016</v>
      </c>
      <c r="B12" s="75">
        <v>2</v>
      </c>
      <c r="C12" s="15">
        <v>30</v>
      </c>
      <c r="D12" s="15">
        <v>1</v>
      </c>
      <c r="E12" s="16"/>
      <c r="F12" s="5"/>
      <c r="G12" s="30">
        <v>5337837</v>
      </c>
      <c r="H12" s="12" t="s">
        <v>44</v>
      </c>
      <c r="I12" s="4" t="s">
        <v>45</v>
      </c>
      <c r="J12" s="10" t="s">
        <v>18</v>
      </c>
      <c r="K12" s="59">
        <v>600000</v>
      </c>
      <c r="L12" s="16">
        <v>111</v>
      </c>
      <c r="M12" s="54">
        <v>30</v>
      </c>
      <c r="N12" s="12">
        <v>0</v>
      </c>
      <c r="O12" s="57" t="s">
        <v>143</v>
      </c>
      <c r="P12" s="59">
        <v>600000</v>
      </c>
      <c r="Q12" s="7" t="s">
        <v>26</v>
      </c>
      <c r="R12" s="15" t="s">
        <v>20</v>
      </c>
      <c r="S12" s="11"/>
      <c r="T12" s="11" t="s">
        <v>54</v>
      </c>
      <c r="U12" s="11" t="s">
        <v>54</v>
      </c>
      <c r="V12" s="9" t="s">
        <v>57</v>
      </c>
      <c r="W12" s="5" t="s">
        <v>28</v>
      </c>
      <c r="X12" s="11" t="s">
        <v>19</v>
      </c>
      <c r="Y12" s="15">
        <v>2010</v>
      </c>
    </row>
    <row r="13" spans="1:25" s="3" customFormat="1" ht="11.25" customHeight="1">
      <c r="A13" s="10">
        <v>2016</v>
      </c>
      <c r="B13" s="75">
        <v>2</v>
      </c>
      <c r="C13" s="15">
        <v>30</v>
      </c>
      <c r="D13" s="15">
        <v>1</v>
      </c>
      <c r="E13" s="15"/>
      <c r="F13" s="5"/>
      <c r="G13" s="31">
        <v>1316886</v>
      </c>
      <c r="H13" s="28" t="s">
        <v>46</v>
      </c>
      <c r="I13" s="56" t="s">
        <v>47</v>
      </c>
      <c r="J13" s="4" t="s">
        <v>18</v>
      </c>
      <c r="K13" s="58">
        <v>600000</v>
      </c>
      <c r="L13" s="54">
        <v>111</v>
      </c>
      <c r="M13" s="54">
        <v>30</v>
      </c>
      <c r="N13" s="5">
        <v>0</v>
      </c>
      <c r="O13" s="57">
        <v>7200000</v>
      </c>
      <c r="P13" s="58">
        <v>600000</v>
      </c>
      <c r="Q13" s="7" t="s">
        <v>26</v>
      </c>
      <c r="R13" s="15" t="s">
        <v>20</v>
      </c>
      <c r="S13" s="8"/>
      <c r="T13" s="5" t="s">
        <v>55</v>
      </c>
      <c r="U13" s="5" t="s">
        <v>55</v>
      </c>
      <c r="V13" s="9" t="s">
        <v>57</v>
      </c>
      <c r="W13" s="5" t="s">
        <v>28</v>
      </c>
      <c r="X13" s="14"/>
      <c r="Y13" s="15">
        <v>2010</v>
      </c>
    </row>
    <row r="14" spans="1:25" s="3" customFormat="1" ht="11.25" customHeight="1">
      <c r="A14" s="10">
        <v>2016</v>
      </c>
      <c r="B14" s="75">
        <v>2</v>
      </c>
      <c r="C14" s="15">
        <v>30</v>
      </c>
      <c r="D14" s="15">
        <v>1</v>
      </c>
      <c r="E14" s="15"/>
      <c r="F14" s="5"/>
      <c r="G14" s="31">
        <v>4135709</v>
      </c>
      <c r="H14" s="5" t="s">
        <v>48</v>
      </c>
      <c r="I14" s="4" t="s">
        <v>49</v>
      </c>
      <c r="J14" s="4" t="s">
        <v>18</v>
      </c>
      <c r="K14" s="58">
        <v>500000</v>
      </c>
      <c r="L14" s="54">
        <v>111</v>
      </c>
      <c r="M14" s="54">
        <v>30</v>
      </c>
      <c r="N14" s="28">
        <v>0</v>
      </c>
      <c r="O14" s="57">
        <v>6000000</v>
      </c>
      <c r="P14" s="58">
        <v>500000</v>
      </c>
      <c r="Q14" s="7" t="s">
        <v>26</v>
      </c>
      <c r="R14" s="15" t="s">
        <v>20</v>
      </c>
      <c r="S14" s="47"/>
      <c r="T14" s="5" t="s">
        <v>56</v>
      </c>
      <c r="U14" s="5" t="s">
        <v>56</v>
      </c>
      <c r="V14" s="9" t="s">
        <v>57</v>
      </c>
      <c r="W14" s="5" t="s">
        <v>28</v>
      </c>
      <c r="X14" s="6"/>
      <c r="Y14" s="15">
        <v>2010</v>
      </c>
    </row>
    <row r="15" spans="1:25" ht="11.25" customHeight="1">
      <c r="A15" s="101">
        <v>2016</v>
      </c>
      <c r="B15" s="76">
        <v>2</v>
      </c>
      <c r="C15" s="76">
        <v>30</v>
      </c>
      <c r="D15" s="76">
        <v>1</v>
      </c>
      <c r="E15" s="76"/>
      <c r="F15" s="101"/>
      <c r="G15" s="101">
        <v>3855512</v>
      </c>
      <c r="H15" s="97" t="s">
        <v>36</v>
      </c>
      <c r="I15" s="97" t="s">
        <v>37</v>
      </c>
      <c r="J15" s="99" t="s">
        <v>58</v>
      </c>
      <c r="K15" s="58">
        <v>437100</v>
      </c>
      <c r="L15" s="15">
        <v>112</v>
      </c>
      <c r="M15" s="15">
        <v>30</v>
      </c>
      <c r="N15" s="11">
        <v>0</v>
      </c>
      <c r="O15" s="60">
        <f t="shared" ref="O15:O20" si="0">+K15*12</f>
        <v>5245200</v>
      </c>
      <c r="P15" s="60">
        <f t="shared" ref="P15:P20" si="1">+K15</f>
        <v>437100</v>
      </c>
      <c r="Q15" s="7" t="s">
        <v>75</v>
      </c>
      <c r="R15" s="16" t="s">
        <v>20</v>
      </c>
      <c r="S15" s="11"/>
      <c r="T15" s="5" t="s">
        <v>76</v>
      </c>
      <c r="U15" s="5" t="s">
        <v>76</v>
      </c>
      <c r="V15" s="32" t="s">
        <v>77</v>
      </c>
      <c r="W15" s="5" t="s">
        <v>28</v>
      </c>
      <c r="X15" s="11"/>
      <c r="Y15" s="16">
        <v>2015</v>
      </c>
    </row>
    <row r="16" spans="1:25" ht="11.25" customHeight="1">
      <c r="A16" s="102"/>
      <c r="B16" s="77"/>
      <c r="C16" s="77"/>
      <c r="D16" s="77"/>
      <c r="E16" s="77"/>
      <c r="F16" s="102"/>
      <c r="G16" s="102"/>
      <c r="H16" s="98"/>
      <c r="I16" s="98"/>
      <c r="J16" s="100"/>
      <c r="K16" s="58">
        <v>174000</v>
      </c>
      <c r="L16" s="15">
        <v>113</v>
      </c>
      <c r="M16" s="15"/>
      <c r="N16" s="11"/>
      <c r="O16" s="61">
        <f t="shared" si="0"/>
        <v>2088000</v>
      </c>
      <c r="P16" s="60">
        <f t="shared" si="1"/>
        <v>174000</v>
      </c>
      <c r="Q16" s="7" t="s">
        <v>29</v>
      </c>
      <c r="R16" s="16" t="s">
        <v>20</v>
      </c>
      <c r="S16" s="11"/>
      <c r="T16" s="5" t="s">
        <v>76</v>
      </c>
      <c r="U16" s="5" t="s">
        <v>76</v>
      </c>
      <c r="V16" s="32" t="s">
        <v>77</v>
      </c>
      <c r="W16" s="5" t="s">
        <v>28</v>
      </c>
      <c r="X16" s="11"/>
      <c r="Y16" s="16">
        <v>2015</v>
      </c>
    </row>
    <row r="17" spans="1:45" ht="12" customHeight="1">
      <c r="A17" s="101">
        <v>2016</v>
      </c>
      <c r="B17" s="76">
        <v>2</v>
      </c>
      <c r="C17" s="76">
        <v>30</v>
      </c>
      <c r="D17" s="76">
        <v>1</v>
      </c>
      <c r="E17" s="76"/>
      <c r="F17" s="101"/>
      <c r="G17" s="101">
        <v>1059233</v>
      </c>
      <c r="H17" s="97" t="s">
        <v>59</v>
      </c>
      <c r="I17" s="97" t="s">
        <v>62</v>
      </c>
      <c r="J17" s="99" t="s">
        <v>58</v>
      </c>
      <c r="K17" s="58">
        <v>437100</v>
      </c>
      <c r="L17" s="15">
        <v>112</v>
      </c>
      <c r="M17" s="15">
        <v>30</v>
      </c>
      <c r="N17" s="11">
        <v>0</v>
      </c>
      <c r="O17" s="60">
        <f t="shared" si="0"/>
        <v>5245200</v>
      </c>
      <c r="P17" s="60">
        <f t="shared" si="1"/>
        <v>437100</v>
      </c>
      <c r="Q17" s="7" t="s">
        <v>75</v>
      </c>
      <c r="R17" s="16" t="s">
        <v>20</v>
      </c>
      <c r="S17" s="11"/>
      <c r="T17" s="5" t="s">
        <v>76</v>
      </c>
      <c r="U17" s="5" t="s">
        <v>76</v>
      </c>
      <c r="V17" s="32" t="s">
        <v>77</v>
      </c>
      <c r="W17" s="5" t="s">
        <v>28</v>
      </c>
      <c r="X17" s="11"/>
      <c r="Y17" s="16">
        <v>2015</v>
      </c>
    </row>
    <row r="18" spans="1:45" ht="11.25" customHeight="1">
      <c r="A18" s="102"/>
      <c r="B18" s="77"/>
      <c r="C18" s="77"/>
      <c r="D18" s="77"/>
      <c r="E18" s="77"/>
      <c r="F18" s="102"/>
      <c r="G18" s="102"/>
      <c r="H18" s="98"/>
      <c r="I18" s="98"/>
      <c r="J18" s="100"/>
      <c r="K18" s="58">
        <v>174000</v>
      </c>
      <c r="L18" s="15">
        <v>113</v>
      </c>
      <c r="M18" s="15"/>
      <c r="N18" s="11"/>
      <c r="O18" s="61">
        <f t="shared" si="0"/>
        <v>2088000</v>
      </c>
      <c r="P18" s="60">
        <f t="shared" si="1"/>
        <v>174000</v>
      </c>
      <c r="Q18" s="7" t="s">
        <v>29</v>
      </c>
      <c r="R18" s="16" t="s">
        <v>20</v>
      </c>
      <c r="S18" s="11"/>
      <c r="T18" s="5" t="s">
        <v>76</v>
      </c>
      <c r="U18" s="5" t="s">
        <v>76</v>
      </c>
      <c r="V18" s="32" t="s">
        <v>77</v>
      </c>
      <c r="W18" s="5" t="s">
        <v>28</v>
      </c>
      <c r="X18" s="11"/>
      <c r="Y18" s="16">
        <v>2015</v>
      </c>
    </row>
    <row r="19" spans="1:45" ht="11.25" customHeight="1">
      <c r="A19" s="101">
        <v>2016</v>
      </c>
      <c r="B19" s="76">
        <v>2</v>
      </c>
      <c r="C19" s="76">
        <v>30</v>
      </c>
      <c r="D19" s="76">
        <v>1</v>
      </c>
      <c r="E19" s="76"/>
      <c r="F19" s="101"/>
      <c r="G19" s="101">
        <v>3031351</v>
      </c>
      <c r="H19" s="97" t="s">
        <v>60</v>
      </c>
      <c r="I19" s="97" t="s">
        <v>61</v>
      </c>
      <c r="J19" s="99" t="s">
        <v>58</v>
      </c>
      <c r="K19" s="58">
        <v>437100</v>
      </c>
      <c r="L19" s="15">
        <v>112</v>
      </c>
      <c r="M19" s="15">
        <v>30</v>
      </c>
      <c r="N19" s="11">
        <v>0</v>
      </c>
      <c r="O19" s="60">
        <f t="shared" si="0"/>
        <v>5245200</v>
      </c>
      <c r="P19" s="60">
        <f t="shared" si="1"/>
        <v>437100</v>
      </c>
      <c r="Q19" s="7" t="s">
        <v>75</v>
      </c>
      <c r="R19" s="16" t="s">
        <v>20</v>
      </c>
      <c r="S19" s="11"/>
      <c r="T19" s="5" t="s">
        <v>76</v>
      </c>
      <c r="U19" s="5" t="s">
        <v>76</v>
      </c>
      <c r="V19" s="32" t="s">
        <v>77</v>
      </c>
      <c r="W19" s="5" t="s">
        <v>28</v>
      </c>
      <c r="X19" s="11"/>
      <c r="Y19" s="16">
        <v>2015</v>
      </c>
    </row>
    <row r="20" spans="1:45" ht="12" customHeight="1">
      <c r="A20" s="102"/>
      <c r="B20" s="77"/>
      <c r="C20" s="77"/>
      <c r="D20" s="77"/>
      <c r="E20" s="77"/>
      <c r="F20" s="102"/>
      <c r="G20" s="102"/>
      <c r="H20" s="98"/>
      <c r="I20" s="98"/>
      <c r="J20" s="100"/>
      <c r="K20" s="58">
        <v>174000</v>
      </c>
      <c r="L20" s="15">
        <v>113</v>
      </c>
      <c r="M20" s="15"/>
      <c r="N20" s="11"/>
      <c r="O20" s="61">
        <f t="shared" si="0"/>
        <v>2088000</v>
      </c>
      <c r="P20" s="60">
        <f t="shared" si="1"/>
        <v>174000</v>
      </c>
      <c r="Q20" s="7" t="s">
        <v>29</v>
      </c>
      <c r="R20" s="16" t="s">
        <v>20</v>
      </c>
      <c r="S20" s="11"/>
      <c r="T20" s="5" t="s">
        <v>76</v>
      </c>
      <c r="U20" s="5" t="s">
        <v>76</v>
      </c>
      <c r="V20" s="32" t="s">
        <v>77</v>
      </c>
      <c r="W20" s="5" t="s">
        <v>28</v>
      </c>
      <c r="X20" s="11"/>
      <c r="Y20" s="16">
        <v>2015</v>
      </c>
    </row>
    <row r="21" spans="1:45" ht="11.25" customHeight="1">
      <c r="A21" s="101">
        <v>2016</v>
      </c>
      <c r="B21" s="76">
        <v>2</v>
      </c>
      <c r="C21" s="76">
        <v>30</v>
      </c>
      <c r="D21" s="76">
        <v>1</v>
      </c>
      <c r="E21" s="76"/>
      <c r="F21" s="101"/>
      <c r="G21" s="101">
        <v>4375323</v>
      </c>
      <c r="H21" s="97" t="s">
        <v>63</v>
      </c>
      <c r="I21" s="97" t="s">
        <v>64</v>
      </c>
      <c r="J21" s="99" t="s">
        <v>58</v>
      </c>
      <c r="K21" s="58">
        <v>437100</v>
      </c>
      <c r="L21" s="15">
        <v>112</v>
      </c>
      <c r="M21" s="15">
        <v>30</v>
      </c>
      <c r="N21" s="11">
        <v>0</v>
      </c>
      <c r="O21" s="60">
        <v>5245200</v>
      </c>
      <c r="P21" s="58">
        <v>437100</v>
      </c>
      <c r="Q21" s="7" t="s">
        <v>75</v>
      </c>
      <c r="R21" s="16" t="s">
        <v>20</v>
      </c>
      <c r="S21" s="11"/>
      <c r="T21" s="5" t="s">
        <v>76</v>
      </c>
      <c r="U21" s="5" t="s">
        <v>76</v>
      </c>
      <c r="V21" s="32" t="s">
        <v>77</v>
      </c>
      <c r="W21" s="5" t="s">
        <v>28</v>
      </c>
      <c r="X21" s="11"/>
      <c r="Y21" s="16">
        <v>2015</v>
      </c>
    </row>
    <row r="22" spans="1:45" ht="11.25" customHeight="1">
      <c r="A22" s="102"/>
      <c r="B22" s="77"/>
      <c r="C22" s="77"/>
      <c r="D22" s="77"/>
      <c r="E22" s="77"/>
      <c r="F22" s="102"/>
      <c r="G22" s="102"/>
      <c r="H22" s="98"/>
      <c r="I22" s="98"/>
      <c r="J22" s="100"/>
      <c r="K22" s="58">
        <v>174000</v>
      </c>
      <c r="L22" s="15">
        <v>113</v>
      </c>
      <c r="M22" s="15"/>
      <c r="N22" s="11"/>
      <c r="O22" s="61">
        <v>2088000</v>
      </c>
      <c r="P22" s="58">
        <v>174000</v>
      </c>
      <c r="Q22" s="7" t="s">
        <v>29</v>
      </c>
      <c r="R22" s="16" t="s">
        <v>20</v>
      </c>
      <c r="S22" s="11"/>
      <c r="T22" s="5" t="s">
        <v>76</v>
      </c>
      <c r="U22" s="5" t="s">
        <v>76</v>
      </c>
      <c r="V22" s="32" t="s">
        <v>77</v>
      </c>
      <c r="W22" s="5" t="s">
        <v>28</v>
      </c>
      <c r="X22" s="11"/>
      <c r="Y22" s="16">
        <v>2015</v>
      </c>
    </row>
    <row r="23" spans="1:45" ht="12" customHeight="1">
      <c r="A23" s="101">
        <v>2016</v>
      </c>
      <c r="B23" s="76">
        <v>2</v>
      </c>
      <c r="C23" s="76">
        <v>30</v>
      </c>
      <c r="D23" s="76">
        <v>1</v>
      </c>
      <c r="E23" s="76"/>
      <c r="F23" s="101"/>
      <c r="G23" s="101">
        <v>3896522</v>
      </c>
      <c r="H23" s="97" t="s">
        <v>65</v>
      </c>
      <c r="I23" s="97" t="s">
        <v>66</v>
      </c>
      <c r="J23" s="99" t="s">
        <v>58</v>
      </c>
      <c r="K23" s="58">
        <v>437100</v>
      </c>
      <c r="L23" s="15">
        <v>112</v>
      </c>
      <c r="M23" s="15">
        <v>30</v>
      </c>
      <c r="N23" s="11">
        <v>0</v>
      </c>
      <c r="O23" s="60">
        <f t="shared" ref="O23:O32" si="2">+K23*12</f>
        <v>5245200</v>
      </c>
      <c r="P23" s="60">
        <f t="shared" ref="P23:P32" si="3">+K23</f>
        <v>437100</v>
      </c>
      <c r="Q23" s="7" t="s">
        <v>75</v>
      </c>
      <c r="R23" s="16" t="s">
        <v>20</v>
      </c>
      <c r="S23" s="11"/>
      <c r="T23" s="5" t="s">
        <v>76</v>
      </c>
      <c r="U23" s="5" t="s">
        <v>76</v>
      </c>
      <c r="V23" s="32" t="s">
        <v>77</v>
      </c>
      <c r="W23" s="5" t="s">
        <v>28</v>
      </c>
      <c r="X23" s="11"/>
      <c r="Y23" s="16">
        <v>2015</v>
      </c>
    </row>
    <row r="24" spans="1:45" ht="11.25" customHeight="1">
      <c r="A24" s="102"/>
      <c r="B24" s="77"/>
      <c r="C24" s="77"/>
      <c r="D24" s="77"/>
      <c r="E24" s="77"/>
      <c r="F24" s="102"/>
      <c r="G24" s="102"/>
      <c r="H24" s="98"/>
      <c r="I24" s="98"/>
      <c r="J24" s="100"/>
      <c r="K24" s="58">
        <v>174000</v>
      </c>
      <c r="L24" s="15">
        <v>113</v>
      </c>
      <c r="M24" s="15"/>
      <c r="N24" s="11"/>
      <c r="O24" s="61">
        <f t="shared" si="2"/>
        <v>2088000</v>
      </c>
      <c r="P24" s="60">
        <f t="shared" si="3"/>
        <v>174000</v>
      </c>
      <c r="Q24" s="7" t="s">
        <v>29</v>
      </c>
      <c r="R24" s="16" t="s">
        <v>20</v>
      </c>
      <c r="S24" s="11"/>
      <c r="T24" s="5" t="s">
        <v>76</v>
      </c>
      <c r="U24" s="5" t="s">
        <v>76</v>
      </c>
      <c r="V24" s="32" t="s">
        <v>77</v>
      </c>
      <c r="W24" s="5" t="s">
        <v>28</v>
      </c>
      <c r="X24" s="11"/>
      <c r="Y24" s="16">
        <v>2015</v>
      </c>
    </row>
    <row r="25" spans="1:45" ht="11.25" customHeight="1">
      <c r="A25" s="101">
        <v>2016</v>
      </c>
      <c r="B25" s="76">
        <v>2</v>
      </c>
      <c r="C25" s="76">
        <v>30</v>
      </c>
      <c r="D25" s="76">
        <v>1</v>
      </c>
      <c r="E25" s="76"/>
      <c r="F25" s="101"/>
      <c r="G25" s="101">
        <v>1215102</v>
      </c>
      <c r="H25" s="97" t="s">
        <v>67</v>
      </c>
      <c r="I25" s="97" t="s">
        <v>68</v>
      </c>
      <c r="J25" s="99" t="s">
        <v>58</v>
      </c>
      <c r="K25" s="58">
        <v>437100</v>
      </c>
      <c r="L25" s="15">
        <v>112</v>
      </c>
      <c r="M25" s="15">
        <v>30</v>
      </c>
      <c r="N25" s="11">
        <v>0</v>
      </c>
      <c r="O25" s="60">
        <f t="shared" si="2"/>
        <v>5245200</v>
      </c>
      <c r="P25" s="60">
        <f t="shared" si="3"/>
        <v>437100</v>
      </c>
      <c r="Q25" s="7" t="s">
        <v>75</v>
      </c>
      <c r="R25" s="16" t="s">
        <v>20</v>
      </c>
      <c r="S25" s="11"/>
      <c r="T25" s="5" t="s">
        <v>76</v>
      </c>
      <c r="U25" s="5" t="s">
        <v>76</v>
      </c>
      <c r="V25" s="32" t="s">
        <v>77</v>
      </c>
      <c r="W25" s="5" t="s">
        <v>28</v>
      </c>
      <c r="X25" s="11"/>
      <c r="Y25" s="16">
        <v>2015</v>
      </c>
    </row>
    <row r="26" spans="1:45" ht="12" customHeight="1">
      <c r="A26" s="102"/>
      <c r="B26" s="77"/>
      <c r="C26" s="77"/>
      <c r="D26" s="77"/>
      <c r="E26" s="77"/>
      <c r="F26" s="102"/>
      <c r="G26" s="102"/>
      <c r="H26" s="98"/>
      <c r="I26" s="98"/>
      <c r="J26" s="100"/>
      <c r="K26" s="58">
        <v>174000</v>
      </c>
      <c r="L26" s="15">
        <v>113</v>
      </c>
      <c r="M26" s="15"/>
      <c r="N26" s="11"/>
      <c r="O26" s="61">
        <f t="shared" si="2"/>
        <v>2088000</v>
      </c>
      <c r="P26" s="60">
        <f t="shared" si="3"/>
        <v>174000</v>
      </c>
      <c r="Q26" s="7" t="s">
        <v>29</v>
      </c>
      <c r="R26" s="16" t="s">
        <v>20</v>
      </c>
      <c r="S26" s="11"/>
      <c r="T26" s="5" t="s">
        <v>76</v>
      </c>
      <c r="U26" s="5" t="s">
        <v>76</v>
      </c>
      <c r="V26" s="32" t="s">
        <v>77</v>
      </c>
      <c r="W26" s="5" t="s">
        <v>28</v>
      </c>
      <c r="X26" s="11"/>
      <c r="Y26" s="16">
        <v>2015</v>
      </c>
    </row>
    <row r="27" spans="1:45" ht="11.25" customHeight="1">
      <c r="A27" s="101">
        <v>2016</v>
      </c>
      <c r="B27" s="76">
        <v>2</v>
      </c>
      <c r="C27" s="76">
        <v>30</v>
      </c>
      <c r="D27" s="76">
        <v>1</v>
      </c>
      <c r="E27" s="76"/>
      <c r="F27" s="101"/>
      <c r="G27" s="101">
        <v>2047512</v>
      </c>
      <c r="H27" s="97" t="s">
        <v>69</v>
      </c>
      <c r="I27" s="97" t="s">
        <v>70</v>
      </c>
      <c r="J27" s="99" t="s">
        <v>58</v>
      </c>
      <c r="K27" s="58">
        <v>437100</v>
      </c>
      <c r="L27" s="15">
        <v>112</v>
      </c>
      <c r="M27" s="15">
        <v>30</v>
      </c>
      <c r="N27" s="11">
        <v>0</v>
      </c>
      <c r="O27" s="60">
        <f t="shared" si="2"/>
        <v>5245200</v>
      </c>
      <c r="P27" s="60">
        <f t="shared" si="3"/>
        <v>437100</v>
      </c>
      <c r="Q27" s="7" t="s">
        <v>75</v>
      </c>
      <c r="R27" s="16" t="s">
        <v>20</v>
      </c>
      <c r="S27" s="11"/>
      <c r="T27" s="5" t="s">
        <v>76</v>
      </c>
      <c r="U27" s="5" t="s">
        <v>76</v>
      </c>
      <c r="V27" s="32" t="s">
        <v>77</v>
      </c>
      <c r="W27" s="5" t="s">
        <v>28</v>
      </c>
      <c r="X27" s="11"/>
      <c r="Y27" s="16">
        <v>2015</v>
      </c>
    </row>
    <row r="28" spans="1:45" ht="11.25" customHeight="1">
      <c r="A28" s="102"/>
      <c r="B28" s="77"/>
      <c r="C28" s="77"/>
      <c r="D28" s="77"/>
      <c r="E28" s="77"/>
      <c r="F28" s="102"/>
      <c r="G28" s="102"/>
      <c r="H28" s="98"/>
      <c r="I28" s="98"/>
      <c r="J28" s="100"/>
      <c r="K28" s="58">
        <v>174000</v>
      </c>
      <c r="L28" s="15">
        <v>113</v>
      </c>
      <c r="M28" s="15"/>
      <c r="N28" s="41"/>
      <c r="O28" s="61">
        <f t="shared" si="2"/>
        <v>2088000</v>
      </c>
      <c r="P28" s="60">
        <f t="shared" si="3"/>
        <v>174000</v>
      </c>
      <c r="Q28" s="42" t="s">
        <v>29</v>
      </c>
      <c r="R28" s="16" t="s">
        <v>20</v>
      </c>
      <c r="S28" s="41"/>
      <c r="T28" s="5" t="s">
        <v>76</v>
      </c>
      <c r="U28" s="5" t="s">
        <v>76</v>
      </c>
      <c r="V28" s="32" t="s">
        <v>77</v>
      </c>
      <c r="W28" s="5" t="s">
        <v>28</v>
      </c>
      <c r="X28" s="41"/>
      <c r="Y28" s="16">
        <v>2015</v>
      </c>
    </row>
    <row r="29" spans="1:45" ht="12" customHeight="1">
      <c r="A29" s="101">
        <v>2016</v>
      </c>
      <c r="B29" s="76">
        <v>2</v>
      </c>
      <c r="C29" s="76">
        <v>30</v>
      </c>
      <c r="D29" s="76">
        <v>1</v>
      </c>
      <c r="E29" s="76"/>
      <c r="F29" s="101"/>
      <c r="G29" s="101">
        <v>3031350</v>
      </c>
      <c r="H29" s="97" t="s">
        <v>71</v>
      </c>
      <c r="I29" s="97" t="s">
        <v>72</v>
      </c>
      <c r="J29" s="99" t="s">
        <v>58</v>
      </c>
      <c r="K29" s="58">
        <v>437100</v>
      </c>
      <c r="L29" s="15">
        <v>112</v>
      </c>
      <c r="M29" s="15">
        <v>30</v>
      </c>
      <c r="N29" s="41">
        <v>0</v>
      </c>
      <c r="O29" s="60">
        <f t="shared" si="2"/>
        <v>5245200</v>
      </c>
      <c r="P29" s="60">
        <f t="shared" si="3"/>
        <v>437100</v>
      </c>
      <c r="Q29" s="42" t="s">
        <v>75</v>
      </c>
      <c r="R29" s="16" t="s">
        <v>20</v>
      </c>
      <c r="S29" s="41"/>
      <c r="T29" s="5" t="s">
        <v>76</v>
      </c>
      <c r="U29" s="5" t="s">
        <v>76</v>
      </c>
      <c r="V29" s="32" t="s">
        <v>77</v>
      </c>
      <c r="W29" s="5" t="s">
        <v>28</v>
      </c>
      <c r="X29" s="41"/>
      <c r="Y29" s="16">
        <v>2015</v>
      </c>
    </row>
    <row r="30" spans="1:45" ht="11.25" customHeight="1">
      <c r="A30" s="102"/>
      <c r="B30" s="77"/>
      <c r="C30" s="77"/>
      <c r="D30" s="77"/>
      <c r="E30" s="77"/>
      <c r="F30" s="102"/>
      <c r="G30" s="102"/>
      <c r="H30" s="98"/>
      <c r="I30" s="98"/>
      <c r="J30" s="100"/>
      <c r="K30" s="58">
        <v>174000</v>
      </c>
      <c r="L30" s="15">
        <v>113</v>
      </c>
      <c r="M30" s="15"/>
      <c r="N30" s="41"/>
      <c r="O30" s="61">
        <f t="shared" si="2"/>
        <v>2088000</v>
      </c>
      <c r="P30" s="60">
        <f t="shared" si="3"/>
        <v>174000</v>
      </c>
      <c r="Q30" s="42" t="s">
        <v>29</v>
      </c>
      <c r="R30" s="16" t="s">
        <v>20</v>
      </c>
      <c r="S30" s="41"/>
      <c r="T30" s="5" t="s">
        <v>76</v>
      </c>
      <c r="U30" s="5" t="s">
        <v>76</v>
      </c>
      <c r="V30" s="32" t="s">
        <v>77</v>
      </c>
      <c r="W30" s="5" t="s">
        <v>28</v>
      </c>
      <c r="X30" s="41"/>
      <c r="Y30" s="16">
        <v>2015</v>
      </c>
    </row>
    <row r="31" spans="1:45" s="11" customFormat="1" ht="11.25" customHeight="1">
      <c r="A31" s="101">
        <v>2016</v>
      </c>
      <c r="B31" s="76">
        <v>2</v>
      </c>
      <c r="C31" s="76">
        <v>30</v>
      </c>
      <c r="D31" s="76">
        <v>1</v>
      </c>
      <c r="E31" s="76"/>
      <c r="F31" s="101"/>
      <c r="G31" s="101">
        <v>2507115</v>
      </c>
      <c r="H31" s="97" t="s">
        <v>73</v>
      </c>
      <c r="I31" s="97" t="s">
        <v>74</v>
      </c>
      <c r="J31" s="99" t="s">
        <v>58</v>
      </c>
      <c r="K31" s="58">
        <v>437100</v>
      </c>
      <c r="L31" s="15">
        <v>112</v>
      </c>
      <c r="M31" s="15">
        <v>30</v>
      </c>
      <c r="N31" s="11">
        <v>0</v>
      </c>
      <c r="O31" s="60">
        <f t="shared" si="2"/>
        <v>5245200</v>
      </c>
      <c r="P31" s="60">
        <f t="shared" si="3"/>
        <v>437100</v>
      </c>
      <c r="Q31" s="7" t="s">
        <v>75</v>
      </c>
      <c r="R31" s="16" t="s">
        <v>20</v>
      </c>
      <c r="T31" s="5" t="s">
        <v>76</v>
      </c>
      <c r="U31" s="5" t="s">
        <v>76</v>
      </c>
      <c r="V31" s="32" t="s">
        <v>77</v>
      </c>
      <c r="W31" s="5" t="s">
        <v>28</v>
      </c>
      <c r="Y31" s="16">
        <v>2015</v>
      </c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33"/>
      <c r="AS31" s="33"/>
    </row>
    <row r="32" spans="1:45" s="11" customFormat="1" ht="12" customHeight="1">
      <c r="A32" s="102"/>
      <c r="B32" s="77"/>
      <c r="C32" s="77"/>
      <c r="D32" s="77"/>
      <c r="E32" s="77"/>
      <c r="F32" s="102"/>
      <c r="G32" s="102"/>
      <c r="H32" s="98"/>
      <c r="I32" s="98"/>
      <c r="J32" s="100"/>
      <c r="K32" s="58">
        <v>174000</v>
      </c>
      <c r="L32" s="54">
        <v>113</v>
      </c>
      <c r="M32" s="54"/>
      <c r="O32" s="61">
        <f t="shared" si="2"/>
        <v>2088000</v>
      </c>
      <c r="P32" s="60">
        <f t="shared" si="3"/>
        <v>174000</v>
      </c>
      <c r="Q32" s="7" t="s">
        <v>29</v>
      </c>
      <c r="R32" s="16" t="s">
        <v>20</v>
      </c>
      <c r="T32" s="5" t="s">
        <v>76</v>
      </c>
      <c r="U32" s="5" t="s">
        <v>76</v>
      </c>
      <c r="V32" s="32" t="s">
        <v>77</v>
      </c>
      <c r="W32" s="5" t="s">
        <v>28</v>
      </c>
      <c r="Y32" s="16">
        <v>2015</v>
      </c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  <c r="AL32" s="33"/>
      <c r="AM32" s="33"/>
      <c r="AN32" s="33"/>
      <c r="AO32" s="33"/>
      <c r="AP32" s="33"/>
      <c r="AQ32" s="33"/>
      <c r="AR32" s="33"/>
      <c r="AS32" s="33"/>
    </row>
    <row r="33" spans="1:45" s="44" customFormat="1" ht="12.75" customHeight="1">
      <c r="A33" s="16">
        <v>2016</v>
      </c>
      <c r="B33" s="63">
        <v>2</v>
      </c>
      <c r="C33" s="15">
        <v>30</v>
      </c>
      <c r="D33" s="15">
        <v>1</v>
      </c>
      <c r="E33" s="15"/>
      <c r="F33" s="5"/>
      <c r="G33" s="29" t="s">
        <v>124</v>
      </c>
      <c r="H33" s="43" t="s">
        <v>104</v>
      </c>
      <c r="I33" s="5" t="s">
        <v>78</v>
      </c>
      <c r="J33" s="4" t="s">
        <v>108</v>
      </c>
      <c r="K33" s="73">
        <v>300000</v>
      </c>
      <c r="L33" s="54">
        <v>144</v>
      </c>
      <c r="M33" s="54">
        <v>30</v>
      </c>
      <c r="N33" s="5">
        <v>0</v>
      </c>
      <c r="O33" s="57">
        <f>+K33*13</f>
        <v>3900000</v>
      </c>
      <c r="P33" s="73">
        <v>300000</v>
      </c>
      <c r="Q33" s="7" t="s">
        <v>108</v>
      </c>
      <c r="R33" s="16" t="s">
        <v>20</v>
      </c>
      <c r="S33" s="8"/>
      <c r="T33" s="5" t="s">
        <v>110</v>
      </c>
      <c r="U33" s="5" t="s">
        <v>110</v>
      </c>
      <c r="V33" s="9" t="s">
        <v>57</v>
      </c>
      <c r="W33" s="5" t="s">
        <v>28</v>
      </c>
      <c r="X33" s="6"/>
      <c r="Y33" s="15">
        <v>2016</v>
      </c>
      <c r="Z33" s="39"/>
      <c r="AA33" s="39"/>
      <c r="AB33" s="39"/>
      <c r="AC33" s="39"/>
      <c r="AD33" s="39"/>
      <c r="AE33" s="39"/>
      <c r="AF33" s="39"/>
      <c r="AG33" s="39"/>
      <c r="AH33" s="39"/>
      <c r="AI33" s="39"/>
      <c r="AJ33" s="39"/>
      <c r="AK33" s="39"/>
      <c r="AL33" s="39"/>
      <c r="AM33" s="39"/>
      <c r="AN33" s="39"/>
      <c r="AO33" s="39"/>
      <c r="AP33" s="39"/>
      <c r="AQ33" s="39"/>
      <c r="AR33" s="39"/>
      <c r="AS33" s="39"/>
    </row>
    <row r="34" spans="1:45" s="44" customFormat="1" ht="12.75" customHeight="1">
      <c r="A34" s="16">
        <v>2016</v>
      </c>
      <c r="B34" s="63">
        <v>2</v>
      </c>
      <c r="C34" s="15">
        <v>30</v>
      </c>
      <c r="D34" s="15">
        <v>1</v>
      </c>
      <c r="E34" s="15"/>
      <c r="F34" s="5"/>
      <c r="G34" s="29" t="s">
        <v>125</v>
      </c>
      <c r="H34" s="43" t="s">
        <v>105</v>
      </c>
      <c r="I34" s="5" t="s">
        <v>106</v>
      </c>
      <c r="J34" s="4" t="s">
        <v>108</v>
      </c>
      <c r="K34" s="73">
        <v>350000</v>
      </c>
      <c r="L34" s="54">
        <v>144</v>
      </c>
      <c r="M34" s="54">
        <v>30</v>
      </c>
      <c r="N34" s="5">
        <v>0</v>
      </c>
      <c r="O34" s="57">
        <f t="shared" ref="O34:O51" si="4">+K34*13</f>
        <v>4550000</v>
      </c>
      <c r="P34" s="73">
        <v>350000</v>
      </c>
      <c r="Q34" s="7" t="s">
        <v>108</v>
      </c>
      <c r="R34" s="16" t="s">
        <v>20</v>
      </c>
      <c r="S34" s="8"/>
      <c r="T34" s="5" t="s">
        <v>112</v>
      </c>
      <c r="U34" s="5" t="s">
        <v>112</v>
      </c>
      <c r="V34" s="9" t="s">
        <v>57</v>
      </c>
      <c r="W34" s="5" t="s">
        <v>28</v>
      </c>
      <c r="X34" s="6"/>
      <c r="Y34" s="54">
        <v>2016</v>
      </c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9"/>
      <c r="AO34" s="39"/>
      <c r="AP34" s="39"/>
      <c r="AQ34" s="39"/>
      <c r="AR34" s="39"/>
      <c r="AS34" s="39"/>
    </row>
    <row r="35" spans="1:45" s="44" customFormat="1" ht="13.5" customHeight="1">
      <c r="A35" s="10">
        <v>2016</v>
      </c>
      <c r="B35" s="63">
        <v>2</v>
      </c>
      <c r="C35" s="15">
        <v>30</v>
      </c>
      <c r="D35" s="15">
        <v>1</v>
      </c>
      <c r="E35" s="15"/>
      <c r="F35" s="5"/>
      <c r="G35" s="29" t="s">
        <v>126</v>
      </c>
      <c r="H35" s="43" t="s">
        <v>107</v>
      </c>
      <c r="I35" s="5" t="s">
        <v>35</v>
      </c>
      <c r="J35" s="4" t="s">
        <v>108</v>
      </c>
      <c r="K35" s="73">
        <v>400000</v>
      </c>
      <c r="L35" s="54">
        <v>144</v>
      </c>
      <c r="M35" s="54">
        <v>30</v>
      </c>
      <c r="N35" s="5">
        <v>0</v>
      </c>
      <c r="O35" s="57">
        <f t="shared" si="4"/>
        <v>5200000</v>
      </c>
      <c r="P35" s="73">
        <v>400000</v>
      </c>
      <c r="Q35" s="7" t="s">
        <v>108</v>
      </c>
      <c r="R35" s="16" t="s">
        <v>20</v>
      </c>
      <c r="S35" s="8"/>
      <c r="T35" s="5" t="s">
        <v>109</v>
      </c>
      <c r="U35" s="5" t="s">
        <v>109</v>
      </c>
      <c r="V35" s="9" t="s">
        <v>57</v>
      </c>
      <c r="W35" s="5" t="s">
        <v>28</v>
      </c>
      <c r="X35" s="6"/>
      <c r="Y35" s="54">
        <v>2016</v>
      </c>
      <c r="Z35" s="39"/>
      <c r="AA35" s="39"/>
      <c r="AB35" s="39"/>
      <c r="AC35" s="39"/>
      <c r="AD35" s="39"/>
      <c r="AE35" s="39"/>
      <c r="AF35" s="39"/>
      <c r="AG35" s="39"/>
      <c r="AH35" s="39"/>
      <c r="AI35" s="39"/>
      <c r="AJ35" s="39"/>
      <c r="AK35" s="39"/>
      <c r="AL35" s="39"/>
      <c r="AM35" s="39"/>
      <c r="AN35" s="39"/>
      <c r="AO35" s="39"/>
      <c r="AP35" s="39"/>
      <c r="AQ35" s="39"/>
      <c r="AR35" s="39"/>
      <c r="AS35" s="39"/>
    </row>
    <row r="36" spans="1:45" s="44" customFormat="1" ht="12.75" customHeight="1">
      <c r="A36" s="10">
        <v>2016</v>
      </c>
      <c r="B36" s="63">
        <v>2</v>
      </c>
      <c r="C36" s="15">
        <v>30</v>
      </c>
      <c r="D36" s="15">
        <v>1</v>
      </c>
      <c r="E36" s="15"/>
      <c r="F36" s="5"/>
      <c r="G36" s="29" t="s">
        <v>127</v>
      </c>
      <c r="H36" s="45" t="s">
        <v>148</v>
      </c>
      <c r="I36" s="5" t="s">
        <v>79</v>
      </c>
      <c r="J36" s="4" t="s">
        <v>108</v>
      </c>
      <c r="K36" s="73">
        <v>300000</v>
      </c>
      <c r="L36" s="54">
        <v>144</v>
      </c>
      <c r="M36" s="54">
        <v>30</v>
      </c>
      <c r="N36" s="5">
        <v>0</v>
      </c>
      <c r="O36" s="57">
        <f t="shared" si="4"/>
        <v>3900000</v>
      </c>
      <c r="P36" s="73">
        <v>300000</v>
      </c>
      <c r="Q36" s="7" t="s">
        <v>108</v>
      </c>
      <c r="R36" s="16" t="s">
        <v>20</v>
      </c>
      <c r="S36" s="8"/>
      <c r="T36" s="5" t="s">
        <v>117</v>
      </c>
      <c r="U36" s="5" t="s">
        <v>117</v>
      </c>
      <c r="V36" s="9" t="s">
        <v>57</v>
      </c>
      <c r="W36" s="5" t="s">
        <v>28</v>
      </c>
      <c r="X36" s="6"/>
      <c r="Y36" s="54">
        <v>2016</v>
      </c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39"/>
      <c r="AS36" s="39"/>
    </row>
    <row r="37" spans="1:45" s="44" customFormat="1" ht="12.75" customHeight="1">
      <c r="A37" s="10">
        <v>2016</v>
      </c>
      <c r="B37" s="63">
        <v>2</v>
      </c>
      <c r="C37" s="15">
        <v>30</v>
      </c>
      <c r="D37" s="15">
        <v>1</v>
      </c>
      <c r="E37" s="15"/>
      <c r="F37" s="5"/>
      <c r="G37" s="29" t="s">
        <v>128</v>
      </c>
      <c r="H37" s="43" t="s">
        <v>103</v>
      </c>
      <c r="I37" s="5" t="s">
        <v>80</v>
      </c>
      <c r="J37" s="4" t="s">
        <v>108</v>
      </c>
      <c r="K37" s="73">
        <v>200000</v>
      </c>
      <c r="L37" s="54">
        <v>144</v>
      </c>
      <c r="M37" s="54">
        <v>30</v>
      </c>
      <c r="N37" s="5">
        <v>0</v>
      </c>
      <c r="O37" s="57">
        <f t="shared" si="4"/>
        <v>2600000</v>
      </c>
      <c r="P37" s="73">
        <v>200000</v>
      </c>
      <c r="Q37" s="7" t="s">
        <v>108</v>
      </c>
      <c r="R37" s="16" t="s">
        <v>20</v>
      </c>
      <c r="S37" s="8"/>
      <c r="T37" s="5" t="s">
        <v>114</v>
      </c>
      <c r="U37" s="5" t="s">
        <v>114</v>
      </c>
      <c r="V37" s="9" t="s">
        <v>57</v>
      </c>
      <c r="W37" s="5" t="s">
        <v>28</v>
      </c>
      <c r="X37" s="6"/>
      <c r="Y37" s="54">
        <v>2016</v>
      </c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39"/>
      <c r="AO37" s="39"/>
      <c r="AP37" s="39"/>
      <c r="AQ37" s="39"/>
      <c r="AR37" s="39"/>
      <c r="AS37" s="39"/>
    </row>
    <row r="38" spans="1:45" s="5" customFormat="1" ht="11.25" customHeight="1">
      <c r="A38" s="10">
        <v>2016</v>
      </c>
      <c r="B38" s="63">
        <v>2</v>
      </c>
      <c r="C38" s="15">
        <v>30</v>
      </c>
      <c r="D38" s="15">
        <v>1</v>
      </c>
      <c r="E38" s="15"/>
      <c r="G38" s="16">
        <v>4349354</v>
      </c>
      <c r="H38" s="43" t="s">
        <v>97</v>
      </c>
      <c r="I38" s="5" t="s">
        <v>98</v>
      </c>
      <c r="J38" s="4" t="s">
        <v>108</v>
      </c>
      <c r="K38" s="73">
        <v>300000</v>
      </c>
      <c r="L38" s="54">
        <v>144</v>
      </c>
      <c r="M38" s="54">
        <v>30</v>
      </c>
      <c r="N38" s="5">
        <v>0</v>
      </c>
      <c r="O38" s="57">
        <f t="shared" si="4"/>
        <v>3900000</v>
      </c>
      <c r="P38" s="73">
        <v>300000</v>
      </c>
      <c r="Q38" s="7" t="s">
        <v>108</v>
      </c>
      <c r="R38" s="16" t="s">
        <v>20</v>
      </c>
      <c r="S38" s="47"/>
      <c r="T38" s="5" t="s">
        <v>119</v>
      </c>
      <c r="U38" s="5" t="s">
        <v>119</v>
      </c>
      <c r="V38" s="9" t="s">
        <v>57</v>
      </c>
      <c r="W38" s="5" t="s">
        <v>28</v>
      </c>
      <c r="X38" s="6"/>
      <c r="Y38" s="54">
        <v>2016</v>
      </c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</row>
    <row r="39" spans="1:45" s="11" customFormat="1" ht="12" customHeight="1">
      <c r="A39" s="10">
        <v>2016</v>
      </c>
      <c r="B39" s="63">
        <v>2</v>
      </c>
      <c r="C39" s="15">
        <v>30</v>
      </c>
      <c r="D39" s="15">
        <v>1</v>
      </c>
      <c r="E39" s="16"/>
      <c r="F39" s="5"/>
      <c r="G39" s="29" t="s">
        <v>129</v>
      </c>
      <c r="H39" s="43" t="s">
        <v>90</v>
      </c>
      <c r="I39" s="5" t="s">
        <v>81</v>
      </c>
      <c r="J39" s="4" t="s">
        <v>108</v>
      </c>
      <c r="K39" s="73">
        <v>200000</v>
      </c>
      <c r="L39" s="54">
        <v>144</v>
      </c>
      <c r="M39" s="54">
        <v>30</v>
      </c>
      <c r="N39" s="5">
        <v>0</v>
      </c>
      <c r="O39" s="57">
        <f t="shared" si="4"/>
        <v>2600000</v>
      </c>
      <c r="P39" s="73">
        <v>200000</v>
      </c>
      <c r="Q39" s="7" t="s">
        <v>108</v>
      </c>
      <c r="R39" s="16" t="s">
        <v>20</v>
      </c>
      <c r="S39" s="27"/>
      <c r="T39" s="11" t="s">
        <v>111</v>
      </c>
      <c r="U39" s="11" t="s">
        <v>111</v>
      </c>
      <c r="V39" s="9" t="s">
        <v>57</v>
      </c>
      <c r="W39" s="5" t="s">
        <v>28</v>
      </c>
      <c r="X39" s="11" t="s">
        <v>19</v>
      </c>
      <c r="Y39" s="54">
        <v>2016</v>
      </c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  <c r="AL39" s="33"/>
      <c r="AM39" s="33"/>
      <c r="AN39" s="33"/>
      <c r="AO39" s="33"/>
      <c r="AP39" s="33"/>
      <c r="AQ39" s="33"/>
      <c r="AR39" s="33"/>
      <c r="AS39" s="33"/>
    </row>
    <row r="40" spans="1:45" s="5" customFormat="1" ht="11.25" customHeight="1">
      <c r="A40" s="10">
        <v>2016</v>
      </c>
      <c r="B40" s="63">
        <v>2</v>
      </c>
      <c r="C40" s="15">
        <v>30</v>
      </c>
      <c r="D40" s="15">
        <v>1</v>
      </c>
      <c r="E40" s="15"/>
      <c r="G40" s="31" t="s">
        <v>130</v>
      </c>
      <c r="H40" s="43" t="s">
        <v>91</v>
      </c>
      <c r="I40" s="28" t="s">
        <v>82</v>
      </c>
      <c r="J40" s="4" t="s">
        <v>108</v>
      </c>
      <c r="K40" s="73">
        <v>250000</v>
      </c>
      <c r="L40" s="54">
        <v>144</v>
      </c>
      <c r="M40" s="54">
        <v>30</v>
      </c>
      <c r="N40" s="5">
        <v>0</v>
      </c>
      <c r="O40" s="57">
        <f t="shared" si="4"/>
        <v>3250000</v>
      </c>
      <c r="P40" s="73">
        <v>250000</v>
      </c>
      <c r="Q40" s="7" t="s">
        <v>108</v>
      </c>
      <c r="R40" s="16" t="s">
        <v>20</v>
      </c>
      <c r="S40" s="47"/>
      <c r="T40" s="5" t="s">
        <v>116</v>
      </c>
      <c r="U40" s="5" t="s">
        <v>116</v>
      </c>
      <c r="V40" s="9" t="s">
        <v>57</v>
      </c>
      <c r="W40" s="5" t="s">
        <v>28</v>
      </c>
      <c r="X40" s="14"/>
      <c r="Y40" s="54">
        <v>2016</v>
      </c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</row>
    <row r="41" spans="1:45" s="5" customFormat="1" ht="11.25" customHeight="1">
      <c r="A41" s="10">
        <v>2016</v>
      </c>
      <c r="B41" s="63">
        <v>2</v>
      </c>
      <c r="C41" s="15">
        <v>30</v>
      </c>
      <c r="D41" s="15">
        <v>1</v>
      </c>
      <c r="E41" s="15"/>
      <c r="G41" s="31" t="s">
        <v>131</v>
      </c>
      <c r="H41" s="43" t="s">
        <v>92</v>
      </c>
      <c r="I41" s="5" t="s">
        <v>83</v>
      </c>
      <c r="J41" s="4" t="s">
        <v>108</v>
      </c>
      <c r="K41" s="73">
        <v>250000</v>
      </c>
      <c r="L41" s="54">
        <v>144</v>
      </c>
      <c r="M41" s="54">
        <v>30</v>
      </c>
      <c r="N41" s="5">
        <v>0</v>
      </c>
      <c r="O41" s="57">
        <f t="shared" si="4"/>
        <v>3250000</v>
      </c>
      <c r="P41" s="73">
        <v>250000</v>
      </c>
      <c r="Q41" s="7" t="s">
        <v>108</v>
      </c>
      <c r="R41" s="16" t="s">
        <v>20</v>
      </c>
      <c r="S41" s="47"/>
      <c r="T41" s="5" t="s">
        <v>113</v>
      </c>
      <c r="U41" s="5" t="s">
        <v>113</v>
      </c>
      <c r="V41" s="9" t="s">
        <v>57</v>
      </c>
      <c r="W41" s="5" t="s">
        <v>28</v>
      </c>
      <c r="X41" s="6"/>
      <c r="Y41" s="54">
        <v>2016</v>
      </c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</row>
    <row r="42" spans="1:45" s="5" customFormat="1" ht="12" customHeight="1">
      <c r="A42" s="10">
        <v>2016</v>
      </c>
      <c r="B42" s="63">
        <v>2</v>
      </c>
      <c r="C42" s="15">
        <v>30</v>
      </c>
      <c r="D42" s="15">
        <v>1</v>
      </c>
      <c r="E42" s="15"/>
      <c r="G42" s="48" t="s">
        <v>132</v>
      </c>
      <c r="H42" s="43" t="s">
        <v>93</v>
      </c>
      <c r="I42" s="5" t="s">
        <v>84</v>
      </c>
      <c r="J42" s="4" t="s">
        <v>108</v>
      </c>
      <c r="K42" s="73">
        <v>200000</v>
      </c>
      <c r="L42" s="54">
        <v>144</v>
      </c>
      <c r="M42" s="54">
        <v>30</v>
      </c>
      <c r="N42" s="5">
        <v>0</v>
      </c>
      <c r="O42" s="57">
        <f t="shared" si="4"/>
        <v>2600000</v>
      </c>
      <c r="P42" s="73">
        <v>200000</v>
      </c>
      <c r="Q42" s="7" t="s">
        <v>108</v>
      </c>
      <c r="R42" s="16" t="s">
        <v>20</v>
      </c>
      <c r="S42" s="47"/>
      <c r="T42" s="5" t="s">
        <v>122</v>
      </c>
      <c r="U42" s="5" t="s">
        <v>122</v>
      </c>
      <c r="V42" s="9" t="s">
        <v>57</v>
      </c>
      <c r="W42" s="5" t="s">
        <v>28</v>
      </c>
      <c r="X42" s="6"/>
      <c r="Y42" s="54">
        <v>2016</v>
      </c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</row>
    <row r="43" spans="1:45" s="5" customFormat="1" ht="11.25" customHeight="1">
      <c r="A43" s="10">
        <v>2016</v>
      </c>
      <c r="B43" s="63">
        <v>2</v>
      </c>
      <c r="C43" s="15">
        <v>30</v>
      </c>
      <c r="D43" s="15">
        <v>1</v>
      </c>
      <c r="E43" s="15"/>
      <c r="G43" s="48" t="s">
        <v>133</v>
      </c>
      <c r="H43" s="43" t="s">
        <v>94</v>
      </c>
      <c r="I43" s="5" t="s">
        <v>85</v>
      </c>
      <c r="J43" s="4" t="s">
        <v>108</v>
      </c>
      <c r="K43" s="73">
        <v>250000</v>
      </c>
      <c r="L43" s="54">
        <v>144</v>
      </c>
      <c r="M43" s="54">
        <v>30</v>
      </c>
      <c r="N43" s="5">
        <v>0</v>
      </c>
      <c r="O43" s="57">
        <f t="shared" si="4"/>
        <v>3250000</v>
      </c>
      <c r="P43" s="73">
        <v>250000</v>
      </c>
      <c r="Q43" s="7" t="s">
        <v>108</v>
      </c>
      <c r="R43" s="16" t="s">
        <v>20</v>
      </c>
      <c r="S43" s="17"/>
      <c r="T43" s="5" t="s">
        <v>120</v>
      </c>
      <c r="U43" s="5" t="s">
        <v>120</v>
      </c>
      <c r="V43" s="9" t="s">
        <v>57</v>
      </c>
      <c r="W43" s="5" t="s">
        <v>28</v>
      </c>
      <c r="X43" s="6"/>
      <c r="Y43" s="54">
        <v>2016</v>
      </c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s="5" customFormat="1" ht="12" customHeight="1">
      <c r="A44" s="10">
        <v>2016</v>
      </c>
      <c r="B44" s="63">
        <v>2</v>
      </c>
      <c r="C44" s="15">
        <v>30</v>
      </c>
      <c r="D44" s="15">
        <v>1</v>
      </c>
      <c r="E44" s="15"/>
      <c r="G44" s="48" t="s">
        <v>152</v>
      </c>
      <c r="H44" s="43" t="s">
        <v>151</v>
      </c>
      <c r="I44" s="5" t="s">
        <v>150</v>
      </c>
      <c r="J44" s="4" t="s">
        <v>108</v>
      </c>
      <c r="K44" s="73">
        <v>250000</v>
      </c>
      <c r="L44" s="54">
        <v>144</v>
      </c>
      <c r="M44" s="54">
        <v>30</v>
      </c>
      <c r="N44" s="5">
        <v>0</v>
      </c>
      <c r="O44" s="57">
        <f t="shared" si="4"/>
        <v>3250000</v>
      </c>
      <c r="P44" s="73">
        <v>250000</v>
      </c>
      <c r="Q44" s="7" t="s">
        <v>108</v>
      </c>
      <c r="R44" s="16" t="s">
        <v>20</v>
      </c>
      <c r="S44" s="17"/>
      <c r="T44" s="5" t="s">
        <v>115</v>
      </c>
      <c r="U44" s="5" t="s">
        <v>115</v>
      </c>
      <c r="V44" s="9" t="s">
        <v>57</v>
      </c>
      <c r="W44" s="5" t="s">
        <v>28</v>
      </c>
      <c r="X44" s="6"/>
      <c r="Y44" s="54">
        <v>2016</v>
      </c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</row>
    <row r="45" spans="1:45" s="5" customFormat="1" ht="11.25" customHeight="1">
      <c r="A45" s="10">
        <v>2016</v>
      </c>
      <c r="B45" s="63">
        <v>2</v>
      </c>
      <c r="C45" s="15">
        <v>30</v>
      </c>
      <c r="D45" s="15">
        <v>1</v>
      </c>
      <c r="E45" s="15"/>
      <c r="G45" s="15">
        <v>3632849</v>
      </c>
      <c r="H45" s="43" t="s">
        <v>96</v>
      </c>
      <c r="I45" s="5" t="s">
        <v>86</v>
      </c>
      <c r="J45" s="4" t="s">
        <v>108</v>
      </c>
      <c r="K45" s="73">
        <v>350000</v>
      </c>
      <c r="L45" s="54">
        <v>144</v>
      </c>
      <c r="M45" s="54">
        <v>30</v>
      </c>
      <c r="N45" s="5">
        <v>0</v>
      </c>
      <c r="O45" s="57">
        <f t="shared" si="4"/>
        <v>4550000</v>
      </c>
      <c r="P45" s="73">
        <v>350000</v>
      </c>
      <c r="Q45" s="7" t="s">
        <v>108</v>
      </c>
      <c r="R45" s="16" t="s">
        <v>20</v>
      </c>
      <c r="S45" s="8"/>
      <c r="T45" s="5" t="s">
        <v>115</v>
      </c>
      <c r="U45" s="5" t="s">
        <v>115</v>
      </c>
      <c r="V45" s="9" t="s">
        <v>57</v>
      </c>
      <c r="W45" s="5" t="s">
        <v>28</v>
      </c>
      <c r="X45" s="24"/>
      <c r="Y45" s="54">
        <v>2016</v>
      </c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</row>
    <row r="46" spans="1:45" s="46" customFormat="1" ht="13.5" customHeight="1">
      <c r="A46" s="10">
        <v>2016</v>
      </c>
      <c r="B46" s="63">
        <v>2</v>
      </c>
      <c r="C46" s="15">
        <v>30</v>
      </c>
      <c r="D46" s="15">
        <v>1</v>
      </c>
      <c r="E46" s="15"/>
      <c r="F46" s="11"/>
      <c r="G46" s="62">
        <v>5938526</v>
      </c>
      <c r="H46" s="46" t="s">
        <v>145</v>
      </c>
      <c r="I46" s="46" t="s">
        <v>146</v>
      </c>
      <c r="J46" s="4" t="s">
        <v>108</v>
      </c>
      <c r="K46" s="74">
        <v>300000</v>
      </c>
      <c r="L46" s="54">
        <v>144</v>
      </c>
      <c r="M46" s="54">
        <v>30</v>
      </c>
      <c r="N46" s="5">
        <v>0</v>
      </c>
      <c r="O46" s="57">
        <f t="shared" si="4"/>
        <v>3900000</v>
      </c>
      <c r="P46" s="74">
        <v>300000</v>
      </c>
      <c r="Q46" s="7" t="s">
        <v>108</v>
      </c>
      <c r="R46" s="16" t="s">
        <v>20</v>
      </c>
      <c r="S46" s="11"/>
      <c r="T46" s="5" t="s">
        <v>123</v>
      </c>
      <c r="U46" s="5" t="s">
        <v>123</v>
      </c>
      <c r="V46" s="9" t="s">
        <v>57</v>
      </c>
      <c r="W46" s="5" t="s">
        <v>28</v>
      </c>
      <c r="X46" s="25"/>
      <c r="Y46" s="54">
        <v>2016</v>
      </c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</row>
    <row r="47" spans="1:45" s="11" customFormat="1">
      <c r="A47" s="10">
        <v>2016</v>
      </c>
      <c r="B47" s="63">
        <v>2</v>
      </c>
      <c r="C47" s="15">
        <v>30</v>
      </c>
      <c r="D47" s="15">
        <v>1</v>
      </c>
      <c r="E47" s="15"/>
      <c r="F47" s="5"/>
      <c r="G47" s="31" t="s">
        <v>135</v>
      </c>
      <c r="H47" s="43" t="s">
        <v>99</v>
      </c>
      <c r="I47" s="11" t="s">
        <v>87</v>
      </c>
      <c r="J47" s="4" t="s">
        <v>108</v>
      </c>
      <c r="K47" s="73">
        <v>200000</v>
      </c>
      <c r="L47" s="54">
        <v>144</v>
      </c>
      <c r="M47" s="54">
        <v>30</v>
      </c>
      <c r="N47" s="5">
        <v>0</v>
      </c>
      <c r="O47" s="57">
        <f t="shared" si="4"/>
        <v>2600000</v>
      </c>
      <c r="P47" s="73">
        <v>200000</v>
      </c>
      <c r="Q47" s="7" t="s">
        <v>108</v>
      </c>
      <c r="R47" s="16" t="s">
        <v>20</v>
      </c>
      <c r="T47" s="5" t="s">
        <v>117</v>
      </c>
      <c r="U47" s="5" t="s">
        <v>117</v>
      </c>
      <c r="V47" s="9" t="s">
        <v>57</v>
      </c>
      <c r="W47" s="5" t="s">
        <v>28</v>
      </c>
      <c r="Y47" s="54">
        <v>2016</v>
      </c>
      <c r="Z47" s="33"/>
      <c r="AA47" s="33"/>
      <c r="AB47" s="33"/>
      <c r="AC47" s="33"/>
      <c r="AD47" s="33"/>
      <c r="AE47" s="33"/>
      <c r="AF47" s="33"/>
      <c r="AG47" s="33"/>
      <c r="AH47" s="33"/>
      <c r="AI47" s="33"/>
      <c r="AJ47" s="33"/>
      <c r="AK47" s="33"/>
      <c r="AL47" s="33"/>
      <c r="AM47" s="33"/>
      <c r="AN47" s="33"/>
      <c r="AO47" s="33"/>
      <c r="AP47" s="33"/>
      <c r="AQ47" s="33"/>
      <c r="AR47" s="33"/>
      <c r="AS47" s="33"/>
    </row>
    <row r="48" spans="1:45" s="11" customFormat="1">
      <c r="A48" s="10">
        <v>2016</v>
      </c>
      <c r="B48" s="63">
        <v>2</v>
      </c>
      <c r="C48" s="15">
        <v>30</v>
      </c>
      <c r="D48" s="15">
        <v>1</v>
      </c>
      <c r="E48" s="15"/>
      <c r="F48" s="5"/>
      <c r="G48" s="48" t="s">
        <v>154</v>
      </c>
      <c r="H48" s="43" t="s">
        <v>153</v>
      </c>
      <c r="I48" s="5" t="s">
        <v>149</v>
      </c>
      <c r="J48" s="4" t="s">
        <v>108</v>
      </c>
      <c r="K48" s="73">
        <v>350000</v>
      </c>
      <c r="L48" s="54">
        <v>144</v>
      </c>
      <c r="M48" s="54">
        <v>30</v>
      </c>
      <c r="N48" s="5">
        <v>0</v>
      </c>
      <c r="O48" s="57">
        <f t="shared" si="4"/>
        <v>4550000</v>
      </c>
      <c r="P48" s="73">
        <v>350000</v>
      </c>
      <c r="Q48" s="7" t="s">
        <v>108</v>
      </c>
      <c r="R48" s="16" t="s">
        <v>20</v>
      </c>
      <c r="T48" s="5" t="s">
        <v>118</v>
      </c>
      <c r="U48" s="5" t="s">
        <v>118</v>
      </c>
      <c r="V48" s="9" t="s">
        <v>57</v>
      </c>
      <c r="W48" s="5" t="s">
        <v>28</v>
      </c>
      <c r="Y48" s="54">
        <v>2016</v>
      </c>
      <c r="Z48" s="33"/>
      <c r="AA48" s="33"/>
      <c r="AB48" s="33"/>
      <c r="AC48" s="33"/>
      <c r="AD48" s="33"/>
      <c r="AE48" s="33"/>
      <c r="AF48" s="33"/>
      <c r="AG48" s="33"/>
      <c r="AH48" s="33"/>
      <c r="AI48" s="33"/>
      <c r="AJ48" s="33"/>
      <c r="AK48" s="33"/>
      <c r="AL48" s="33"/>
      <c r="AM48" s="33"/>
      <c r="AN48" s="33"/>
      <c r="AO48" s="33"/>
      <c r="AP48" s="33"/>
      <c r="AQ48" s="33"/>
      <c r="AR48" s="33"/>
      <c r="AS48" s="33"/>
    </row>
    <row r="49" spans="1:45" s="11" customFormat="1">
      <c r="A49" s="10">
        <v>2016</v>
      </c>
      <c r="B49" s="63">
        <v>2</v>
      </c>
      <c r="C49" s="15">
        <v>30</v>
      </c>
      <c r="D49" s="15">
        <v>1</v>
      </c>
      <c r="E49" s="15"/>
      <c r="F49" s="5"/>
      <c r="G49" s="48" t="s">
        <v>136</v>
      </c>
      <c r="H49" s="43" t="s">
        <v>100</v>
      </c>
      <c r="I49" s="11" t="s">
        <v>88</v>
      </c>
      <c r="J49" s="4" t="s">
        <v>108</v>
      </c>
      <c r="K49" s="73">
        <v>350000</v>
      </c>
      <c r="L49" s="54">
        <v>144</v>
      </c>
      <c r="M49" s="54">
        <v>30</v>
      </c>
      <c r="N49" s="5">
        <v>0</v>
      </c>
      <c r="O49" s="57">
        <f t="shared" si="4"/>
        <v>4550000</v>
      </c>
      <c r="P49" s="73">
        <v>350000</v>
      </c>
      <c r="Q49" s="7" t="s">
        <v>108</v>
      </c>
      <c r="R49" s="16" t="s">
        <v>20</v>
      </c>
      <c r="T49" s="5" t="s">
        <v>121</v>
      </c>
      <c r="U49" s="5" t="s">
        <v>121</v>
      </c>
      <c r="V49" s="9" t="s">
        <v>57</v>
      </c>
      <c r="W49" s="5" t="s">
        <v>28</v>
      </c>
      <c r="Y49" s="54">
        <v>2016</v>
      </c>
      <c r="Z49" s="33"/>
      <c r="AA49" s="33"/>
      <c r="AB49" s="33"/>
      <c r="AC49" s="33"/>
      <c r="AD49" s="33"/>
      <c r="AE49" s="33"/>
      <c r="AF49" s="33"/>
      <c r="AG49" s="33"/>
      <c r="AH49" s="33"/>
      <c r="AI49" s="33"/>
      <c r="AJ49" s="33"/>
      <c r="AK49" s="33"/>
      <c r="AL49" s="33"/>
      <c r="AM49" s="33"/>
      <c r="AN49" s="33"/>
      <c r="AO49" s="33"/>
      <c r="AP49" s="33"/>
      <c r="AQ49" s="33"/>
      <c r="AR49" s="33"/>
      <c r="AS49" s="33"/>
    </row>
    <row r="50" spans="1:45" s="11" customFormat="1">
      <c r="A50" s="10">
        <v>2016</v>
      </c>
      <c r="B50" s="63">
        <v>2</v>
      </c>
      <c r="C50" s="15">
        <v>30</v>
      </c>
      <c r="D50" s="15">
        <v>1</v>
      </c>
      <c r="E50" s="15"/>
      <c r="F50" s="5"/>
      <c r="G50" s="48" t="s">
        <v>155</v>
      </c>
      <c r="H50" s="43" t="s">
        <v>156</v>
      </c>
      <c r="I50" s="11" t="s">
        <v>157</v>
      </c>
      <c r="J50" s="4" t="s">
        <v>108</v>
      </c>
      <c r="K50" s="73">
        <v>300000</v>
      </c>
      <c r="L50" s="54">
        <v>144</v>
      </c>
      <c r="M50" s="54">
        <v>30</v>
      </c>
      <c r="N50" s="5">
        <v>0</v>
      </c>
      <c r="O50" s="57">
        <f>+K50*13</f>
        <v>3900000</v>
      </c>
      <c r="P50" s="73">
        <v>300000</v>
      </c>
      <c r="Q50" s="7" t="s">
        <v>108</v>
      </c>
      <c r="R50" s="16" t="s">
        <v>20</v>
      </c>
      <c r="T50" s="5" t="s">
        <v>118</v>
      </c>
      <c r="U50" s="5" t="s">
        <v>118</v>
      </c>
      <c r="V50" s="9" t="s">
        <v>57</v>
      </c>
      <c r="W50" s="5" t="s">
        <v>28</v>
      </c>
      <c r="Y50" s="54">
        <v>2016</v>
      </c>
      <c r="Z50" s="33"/>
      <c r="AA50" s="33"/>
      <c r="AB50" s="33"/>
      <c r="AC50" s="33"/>
      <c r="AD50" s="33"/>
      <c r="AE50" s="33"/>
      <c r="AF50" s="33"/>
      <c r="AG50" s="33"/>
      <c r="AH50" s="33"/>
      <c r="AI50" s="33"/>
      <c r="AJ50" s="33"/>
      <c r="AK50" s="33"/>
      <c r="AL50" s="33"/>
      <c r="AM50" s="33"/>
      <c r="AN50" s="33"/>
      <c r="AO50" s="33"/>
      <c r="AP50" s="33"/>
      <c r="AQ50" s="33"/>
      <c r="AR50" s="33"/>
      <c r="AS50" s="33"/>
    </row>
    <row r="51" spans="1:45" s="11" customFormat="1">
      <c r="A51" s="10">
        <v>2016</v>
      </c>
      <c r="B51" s="15">
        <v>2</v>
      </c>
      <c r="C51" s="15">
        <v>30</v>
      </c>
      <c r="D51" s="15">
        <v>1</v>
      </c>
      <c r="E51" s="15"/>
      <c r="F51" s="5"/>
      <c r="G51" s="48" t="s">
        <v>137</v>
      </c>
      <c r="H51" s="43" t="s">
        <v>101</v>
      </c>
      <c r="I51" s="11" t="s">
        <v>89</v>
      </c>
      <c r="J51" s="4" t="s">
        <v>108</v>
      </c>
      <c r="K51" s="73">
        <v>250000</v>
      </c>
      <c r="L51" s="54">
        <v>144</v>
      </c>
      <c r="M51" s="54">
        <v>30</v>
      </c>
      <c r="N51" s="5">
        <v>0</v>
      </c>
      <c r="O51" s="57">
        <f t="shared" si="4"/>
        <v>3250000</v>
      </c>
      <c r="P51" s="73">
        <v>250000</v>
      </c>
      <c r="Q51" s="7" t="s">
        <v>108</v>
      </c>
      <c r="R51" s="16" t="s">
        <v>20</v>
      </c>
      <c r="T51" s="5" t="s">
        <v>118</v>
      </c>
      <c r="U51" s="5" t="s">
        <v>118</v>
      </c>
      <c r="V51" s="9" t="s">
        <v>57</v>
      </c>
      <c r="W51" s="5" t="s">
        <v>28</v>
      </c>
      <c r="Y51" s="54">
        <v>2016</v>
      </c>
      <c r="Z51" s="33"/>
      <c r="AA51" s="33"/>
      <c r="AB51" s="33"/>
      <c r="AC51" s="33"/>
      <c r="AD51" s="33"/>
      <c r="AE51" s="33"/>
      <c r="AF51" s="33"/>
      <c r="AG51" s="33"/>
      <c r="AH51" s="33"/>
      <c r="AI51" s="33"/>
      <c r="AJ51" s="33"/>
      <c r="AK51" s="33"/>
      <c r="AL51" s="33"/>
      <c r="AM51" s="33"/>
      <c r="AN51" s="33"/>
      <c r="AO51" s="33"/>
      <c r="AP51" s="33"/>
      <c r="AQ51" s="33"/>
      <c r="AR51" s="33"/>
      <c r="AS51" s="33"/>
    </row>
    <row r="52" spans="1:45">
      <c r="A52" s="103" t="s">
        <v>138</v>
      </c>
      <c r="B52" s="104"/>
      <c r="C52" s="104"/>
      <c r="D52" s="104"/>
      <c r="E52" s="104"/>
      <c r="F52" s="104"/>
      <c r="G52" s="104"/>
      <c r="H52" s="104"/>
      <c r="I52" s="104"/>
      <c r="J52" s="105"/>
      <c r="K52" s="64">
        <f>SUM(K4:K51)</f>
        <v>19949900</v>
      </c>
      <c r="L52" s="65"/>
      <c r="M52" s="66"/>
      <c r="N52" s="67"/>
      <c r="O52" s="66">
        <f>SUM(O4:O51)</f>
        <v>148748800</v>
      </c>
      <c r="P52" s="66">
        <f>SUM(P4:P51)</f>
        <v>19949900</v>
      </c>
      <c r="Q52" s="55"/>
      <c r="R52" s="16"/>
      <c r="S52" s="11"/>
      <c r="T52" s="5"/>
      <c r="U52" s="5"/>
      <c r="V52" s="32"/>
      <c r="W52" s="5"/>
      <c r="X52" s="11"/>
      <c r="Y52" s="16"/>
    </row>
    <row r="53" spans="1:45">
      <c r="A53" s="33"/>
      <c r="B53" s="33"/>
      <c r="C53" s="33"/>
      <c r="D53" s="33"/>
      <c r="E53" s="33"/>
      <c r="F53" s="33"/>
      <c r="G53" s="33"/>
      <c r="H53" s="33"/>
      <c r="I53" s="33"/>
      <c r="J53" s="34"/>
      <c r="K53" s="49"/>
      <c r="L53" s="50"/>
      <c r="M53" s="51"/>
      <c r="N53" s="52"/>
      <c r="O53" s="53"/>
      <c r="P53" s="53"/>
      <c r="Q53" s="36"/>
      <c r="R53" s="35"/>
      <c r="S53" s="33"/>
      <c r="T53" s="37"/>
      <c r="U53" s="37"/>
      <c r="V53" s="38"/>
      <c r="W53" s="37"/>
      <c r="X53" s="33"/>
      <c r="Y53" s="35"/>
    </row>
    <row r="54" spans="1:45">
      <c r="A54" s="33"/>
      <c r="B54" s="33"/>
      <c r="C54" s="33"/>
      <c r="D54" s="33"/>
      <c r="E54" s="33"/>
      <c r="F54" s="33"/>
      <c r="G54" s="33"/>
      <c r="H54" s="33"/>
      <c r="I54" s="33"/>
      <c r="J54" s="34"/>
      <c r="K54" s="49"/>
      <c r="L54" s="50"/>
      <c r="M54" s="51"/>
      <c r="N54" s="52"/>
      <c r="O54" s="53"/>
      <c r="P54" s="53"/>
      <c r="Q54" s="36"/>
      <c r="R54" s="35"/>
      <c r="S54" s="33"/>
      <c r="T54" s="37"/>
      <c r="U54" s="37"/>
      <c r="V54" s="38"/>
      <c r="W54" s="37"/>
      <c r="X54" s="33"/>
      <c r="Y54" s="35"/>
    </row>
    <row r="55" spans="1:45">
      <c r="A55" s="33"/>
      <c r="B55" s="33"/>
      <c r="C55" s="33"/>
      <c r="D55" s="33"/>
      <c r="E55" s="33"/>
      <c r="F55" s="33"/>
      <c r="G55" s="33"/>
      <c r="H55" s="33"/>
      <c r="I55" s="33"/>
      <c r="J55" s="34"/>
      <c r="K55" s="49"/>
      <c r="L55" s="50"/>
      <c r="M55" s="51"/>
      <c r="N55" s="52"/>
      <c r="O55" s="53"/>
      <c r="P55" s="53"/>
      <c r="Q55" s="36"/>
      <c r="R55" s="35"/>
      <c r="S55" s="33"/>
      <c r="T55" s="37"/>
      <c r="U55" s="37"/>
      <c r="V55" s="38"/>
      <c r="W55" s="37"/>
      <c r="X55" s="33"/>
      <c r="Y55" s="35"/>
    </row>
    <row r="56" spans="1:45">
      <c r="A56" s="33"/>
      <c r="B56" s="33"/>
      <c r="C56" s="33"/>
      <c r="D56" s="33"/>
      <c r="E56" s="33"/>
      <c r="F56" s="33"/>
      <c r="G56" s="33"/>
      <c r="H56" s="33"/>
      <c r="I56" s="33"/>
      <c r="J56" s="34"/>
      <c r="K56" s="49"/>
      <c r="L56" s="50"/>
      <c r="M56" s="51"/>
      <c r="N56" s="52"/>
      <c r="O56" s="53"/>
      <c r="P56" s="53"/>
      <c r="Q56" s="36"/>
      <c r="R56" s="35"/>
      <c r="S56" s="33"/>
      <c r="T56" s="37"/>
      <c r="U56" s="37"/>
      <c r="V56" s="38"/>
      <c r="W56" s="37"/>
      <c r="X56" s="33"/>
      <c r="Y56" s="35"/>
    </row>
    <row r="57" spans="1:45">
      <c r="A57" s="33"/>
      <c r="B57" s="33"/>
      <c r="C57" s="33"/>
      <c r="D57" s="33"/>
      <c r="E57" s="33"/>
      <c r="F57" s="33"/>
      <c r="G57" s="33"/>
      <c r="H57" s="33"/>
      <c r="I57" s="33"/>
      <c r="J57" s="34"/>
      <c r="K57" s="49"/>
      <c r="L57" s="50"/>
      <c r="M57" s="51"/>
      <c r="N57" s="52"/>
      <c r="O57" s="53"/>
      <c r="P57" s="53"/>
      <c r="Q57" s="36"/>
      <c r="R57" s="35"/>
      <c r="S57" s="33"/>
      <c r="T57" s="37"/>
      <c r="U57" s="37"/>
      <c r="V57" s="38"/>
      <c r="W57" s="37"/>
      <c r="X57" s="33"/>
      <c r="Y57" s="35"/>
    </row>
    <row r="58" spans="1:45">
      <c r="A58" s="33"/>
      <c r="B58" s="33"/>
      <c r="C58" s="33"/>
      <c r="D58" s="33"/>
      <c r="E58" s="33"/>
      <c r="F58" s="33"/>
      <c r="G58" s="48" t="s">
        <v>134</v>
      </c>
      <c r="H58" s="43" t="s">
        <v>95</v>
      </c>
      <c r="I58" s="5" t="s">
        <v>61</v>
      </c>
      <c r="J58" s="34"/>
      <c r="K58" s="49"/>
      <c r="L58" s="50"/>
      <c r="M58" s="51"/>
      <c r="N58" s="52"/>
      <c r="O58" s="53"/>
      <c r="P58" s="53"/>
      <c r="Q58" s="36"/>
      <c r="R58" s="35"/>
      <c r="S58" s="33"/>
      <c r="T58" s="37"/>
      <c r="U58" s="37"/>
      <c r="V58" s="38"/>
      <c r="W58" s="37"/>
      <c r="X58" s="33"/>
      <c r="Y58" s="35"/>
    </row>
    <row r="59" spans="1:45">
      <c r="A59" s="33"/>
      <c r="B59" s="33"/>
      <c r="C59" s="33"/>
      <c r="D59" s="33"/>
      <c r="E59" s="33"/>
      <c r="F59" s="33"/>
      <c r="G59" s="54">
        <v>6170380</v>
      </c>
      <c r="H59" s="43" t="s">
        <v>102</v>
      </c>
      <c r="I59" s="11" t="s">
        <v>47</v>
      </c>
      <c r="J59" s="34"/>
      <c r="K59" s="49"/>
      <c r="L59" s="50"/>
      <c r="M59" s="51"/>
      <c r="N59" s="52"/>
      <c r="O59" s="53"/>
      <c r="P59" s="53"/>
      <c r="Q59" s="36"/>
      <c r="R59" s="35"/>
      <c r="S59" s="33"/>
      <c r="T59" s="37"/>
      <c r="U59" s="37"/>
      <c r="V59" s="38"/>
      <c r="W59" s="37"/>
      <c r="X59" s="33"/>
      <c r="Y59" s="35"/>
    </row>
    <row r="60" spans="1:45">
      <c r="A60" s="33"/>
      <c r="B60" s="33"/>
      <c r="C60" s="33"/>
      <c r="D60" s="33"/>
      <c r="E60" s="33"/>
      <c r="F60" s="33"/>
      <c r="G60" s="33"/>
      <c r="H60" s="33"/>
      <c r="I60" s="33"/>
      <c r="J60" s="34"/>
      <c r="K60" s="49"/>
      <c r="L60" s="50"/>
      <c r="M60" s="51"/>
      <c r="N60" s="52"/>
      <c r="O60" s="53"/>
      <c r="P60" s="53"/>
      <c r="Q60" s="36"/>
      <c r="R60" s="35"/>
      <c r="S60" s="33"/>
      <c r="T60" s="37"/>
      <c r="U60" s="37"/>
      <c r="V60" s="38"/>
      <c r="W60" s="37"/>
      <c r="X60" s="33"/>
      <c r="Y60" s="35"/>
    </row>
    <row r="61" spans="1:45">
      <c r="A61" s="33"/>
      <c r="B61" s="33"/>
      <c r="C61" s="33"/>
      <c r="D61" s="33"/>
      <c r="E61" s="33"/>
      <c r="F61" s="33"/>
      <c r="G61" s="33"/>
      <c r="H61" s="33"/>
      <c r="I61" s="33"/>
      <c r="J61" s="34"/>
      <c r="K61" s="49"/>
      <c r="L61" s="50"/>
      <c r="M61" s="51"/>
      <c r="N61" s="52"/>
      <c r="O61" s="53"/>
      <c r="P61" s="53"/>
      <c r="Q61" s="36"/>
      <c r="R61" s="35"/>
      <c r="S61" s="33"/>
      <c r="T61" s="37"/>
      <c r="U61" s="37"/>
      <c r="V61" s="38"/>
      <c r="W61" s="37"/>
      <c r="X61" s="33"/>
      <c r="Y61" s="35"/>
    </row>
    <row r="62" spans="1:45">
      <c r="A62" s="33"/>
      <c r="B62" s="33"/>
      <c r="C62" s="33"/>
      <c r="D62" s="33"/>
      <c r="E62" s="33"/>
      <c r="F62" s="33"/>
      <c r="G62" s="33"/>
      <c r="H62" s="33"/>
      <c r="I62" s="33"/>
      <c r="J62" s="34"/>
      <c r="K62" s="49"/>
      <c r="L62" s="50"/>
      <c r="M62" s="51"/>
      <c r="N62" s="52"/>
      <c r="O62" s="53"/>
      <c r="P62" s="53"/>
      <c r="Q62" s="36"/>
      <c r="R62" s="35"/>
      <c r="S62" s="33"/>
      <c r="T62" s="37"/>
      <c r="U62" s="37"/>
      <c r="V62" s="38"/>
      <c r="W62" s="37"/>
      <c r="X62" s="33"/>
      <c r="Y62" s="35"/>
    </row>
    <row r="63" spans="1:45">
      <c r="A63" s="33"/>
      <c r="B63" s="33"/>
      <c r="C63" s="33"/>
      <c r="D63" s="33"/>
      <c r="E63" s="33"/>
      <c r="F63" s="33"/>
      <c r="G63" s="33"/>
      <c r="H63" s="33"/>
      <c r="I63" s="33"/>
      <c r="J63" s="34"/>
      <c r="K63" s="49"/>
      <c r="L63" s="50"/>
      <c r="M63" s="51"/>
      <c r="N63" s="52"/>
      <c r="O63" s="53"/>
      <c r="P63" s="53"/>
      <c r="Q63" s="36"/>
      <c r="R63" s="35"/>
      <c r="S63" s="33"/>
      <c r="T63" s="37"/>
      <c r="U63" s="37"/>
      <c r="V63" s="38"/>
      <c r="W63" s="37"/>
      <c r="X63" s="33"/>
      <c r="Y63" s="35"/>
    </row>
    <row r="64" spans="1:45">
      <c r="A64" s="33"/>
      <c r="B64" s="33"/>
      <c r="C64" s="33"/>
      <c r="D64" s="33"/>
      <c r="E64" s="33"/>
      <c r="F64" s="33"/>
      <c r="G64" s="33"/>
      <c r="H64" s="33"/>
      <c r="I64" s="33"/>
      <c r="J64" s="34"/>
      <c r="K64" s="49"/>
      <c r="L64" s="50"/>
      <c r="M64" s="51"/>
      <c r="N64" s="52"/>
      <c r="O64" s="53"/>
      <c r="P64" s="53"/>
      <c r="Q64" s="36"/>
      <c r="R64" s="35"/>
      <c r="S64" s="33"/>
      <c r="T64" s="37"/>
      <c r="U64" s="37"/>
      <c r="V64" s="38"/>
      <c r="W64" s="37"/>
      <c r="X64" s="33"/>
      <c r="Y64" s="35"/>
    </row>
    <row r="65" spans="1:25">
      <c r="A65" s="33"/>
      <c r="B65" s="33"/>
      <c r="C65" s="33"/>
      <c r="D65" s="33"/>
      <c r="E65" s="33"/>
      <c r="F65" s="33"/>
      <c r="G65" s="33"/>
      <c r="H65" s="33"/>
      <c r="I65" s="33"/>
      <c r="J65" s="34"/>
      <c r="K65" s="49"/>
      <c r="L65" s="50"/>
      <c r="M65" s="51"/>
      <c r="N65" s="52"/>
      <c r="O65" s="53"/>
      <c r="P65" s="53"/>
      <c r="Q65" s="36"/>
      <c r="R65" s="35"/>
      <c r="S65" s="33"/>
      <c r="T65" s="37"/>
      <c r="U65" s="37"/>
      <c r="V65" s="38"/>
      <c r="W65" s="37"/>
      <c r="X65" s="33"/>
      <c r="Y65" s="35"/>
    </row>
    <row r="66" spans="1:25">
      <c r="A66" s="33"/>
      <c r="B66" s="33"/>
      <c r="C66" s="33"/>
      <c r="D66" s="33"/>
      <c r="E66" s="33"/>
      <c r="F66" s="33"/>
      <c r="G66" s="33"/>
      <c r="H66" s="33"/>
      <c r="I66" s="33"/>
      <c r="J66" s="34"/>
      <c r="K66" s="49"/>
      <c r="L66" s="50"/>
      <c r="M66" s="51"/>
      <c r="N66" s="52"/>
      <c r="O66" s="53"/>
      <c r="P66" s="53"/>
      <c r="Q66" s="36"/>
      <c r="R66" s="35"/>
      <c r="S66" s="33"/>
      <c r="T66" s="37"/>
      <c r="U66" s="37"/>
      <c r="V66" s="38"/>
      <c r="W66" s="37"/>
      <c r="X66" s="33"/>
      <c r="Y66" s="35"/>
    </row>
    <row r="67" spans="1:25">
      <c r="A67" s="33"/>
      <c r="B67" s="33"/>
      <c r="C67" s="33"/>
      <c r="D67" s="33"/>
      <c r="E67" s="33"/>
      <c r="F67" s="33"/>
      <c r="G67" s="33"/>
      <c r="H67" s="33"/>
      <c r="I67" s="33"/>
      <c r="J67" s="34"/>
      <c r="K67" s="49"/>
      <c r="L67" s="50"/>
      <c r="M67" s="51"/>
      <c r="N67" s="52"/>
      <c r="O67" s="53"/>
      <c r="P67" s="53"/>
      <c r="Q67" s="36"/>
      <c r="R67" s="35"/>
      <c r="S67" s="33"/>
      <c r="T67" s="37"/>
      <c r="U67" s="37"/>
      <c r="V67" s="38"/>
      <c r="W67" s="37"/>
      <c r="X67" s="33"/>
      <c r="Y67" s="35"/>
    </row>
    <row r="68" spans="1:25" ht="13.5" customHeight="1">
      <c r="A68" s="33"/>
      <c r="B68" s="33"/>
      <c r="C68" s="33"/>
      <c r="D68" s="33"/>
      <c r="E68" s="33"/>
      <c r="F68" s="33"/>
      <c r="G68" s="33"/>
      <c r="H68" s="33"/>
      <c r="I68" s="33"/>
      <c r="J68" s="34"/>
      <c r="K68" s="49"/>
      <c r="L68" s="50"/>
      <c r="M68" s="51"/>
      <c r="N68" s="52"/>
      <c r="O68" s="53"/>
      <c r="P68" s="53"/>
      <c r="Q68" s="36"/>
      <c r="R68" s="35"/>
      <c r="S68" s="33"/>
      <c r="T68" s="37"/>
      <c r="U68" s="37"/>
      <c r="V68" s="38"/>
      <c r="W68" s="37"/>
      <c r="X68" s="33"/>
      <c r="Y68" s="35"/>
    </row>
    <row r="69" spans="1:25" ht="13.5" customHeight="1">
      <c r="A69" s="33"/>
      <c r="B69" s="33"/>
      <c r="C69" s="33"/>
      <c r="D69" s="33"/>
      <c r="E69" s="33"/>
      <c r="F69" s="33"/>
      <c r="G69" s="33"/>
      <c r="H69" s="33"/>
      <c r="I69" s="33"/>
      <c r="J69" s="34"/>
      <c r="K69" s="49"/>
      <c r="L69" s="50"/>
      <c r="M69" s="51"/>
      <c r="N69" s="52"/>
      <c r="O69" s="53"/>
      <c r="P69" s="53"/>
      <c r="Q69" s="36"/>
      <c r="R69" s="35"/>
      <c r="S69" s="33"/>
      <c r="T69" s="37"/>
      <c r="U69" s="37"/>
      <c r="V69" s="38"/>
      <c r="W69" s="37"/>
      <c r="X69" s="33"/>
      <c r="Y69" s="35"/>
    </row>
    <row r="77" spans="1:25">
      <c r="P77" s="26"/>
    </row>
    <row r="80" spans="1:25">
      <c r="H80" s="13" t="s">
        <v>50</v>
      </c>
    </row>
    <row r="92" spans="9:9">
      <c r="I92" s="13">
        <f>850000*12</f>
        <v>10200000</v>
      </c>
    </row>
  </sheetData>
  <mergeCells count="141">
    <mergeCell ref="A52:J52"/>
    <mergeCell ref="F29:F30"/>
    <mergeCell ref="G29:G30"/>
    <mergeCell ref="C31:C32"/>
    <mergeCell ref="D31:D32"/>
    <mergeCell ref="E31:E32"/>
    <mergeCell ref="F31:F32"/>
    <mergeCell ref="G31:G32"/>
    <mergeCell ref="C29:C30"/>
    <mergeCell ref="D29:D30"/>
    <mergeCell ref="E29:E30"/>
    <mergeCell ref="J29:J30"/>
    <mergeCell ref="F25:F26"/>
    <mergeCell ref="G25:G26"/>
    <mergeCell ref="C27:C28"/>
    <mergeCell ref="D27:D28"/>
    <mergeCell ref="E27:E28"/>
    <mergeCell ref="F27:F28"/>
    <mergeCell ref="G27:G28"/>
    <mergeCell ref="C25:C26"/>
    <mergeCell ref="D25:D26"/>
    <mergeCell ref="E25:E26"/>
    <mergeCell ref="F15:F16"/>
    <mergeCell ref="G15:G16"/>
    <mergeCell ref="A31:A32"/>
    <mergeCell ref="B31:B32"/>
    <mergeCell ref="F17:F18"/>
    <mergeCell ref="G17:G18"/>
    <mergeCell ref="C19:C20"/>
    <mergeCell ref="D19:D20"/>
    <mergeCell ref="E19:E20"/>
    <mergeCell ref="F19:F20"/>
    <mergeCell ref="G19:G20"/>
    <mergeCell ref="C17:C18"/>
    <mergeCell ref="D17:D18"/>
    <mergeCell ref="E17:E18"/>
    <mergeCell ref="F21:F22"/>
    <mergeCell ref="G21:G22"/>
    <mergeCell ref="C23:C24"/>
    <mergeCell ref="D23:D24"/>
    <mergeCell ref="E23:E24"/>
    <mergeCell ref="F23:F24"/>
    <mergeCell ref="G23:G24"/>
    <mergeCell ref="C21:C22"/>
    <mergeCell ref="D21:D22"/>
    <mergeCell ref="E21:E22"/>
    <mergeCell ref="J21:J22"/>
    <mergeCell ref="J19:J20"/>
    <mergeCell ref="J17:J18"/>
    <mergeCell ref="J15:J16"/>
    <mergeCell ref="J31:J32"/>
    <mergeCell ref="B15:B16"/>
    <mergeCell ref="B17:B18"/>
    <mergeCell ref="A17:A18"/>
    <mergeCell ref="A19:A20"/>
    <mergeCell ref="B19:B20"/>
    <mergeCell ref="B21:B22"/>
    <mergeCell ref="A21:A22"/>
    <mergeCell ref="A23:A24"/>
    <mergeCell ref="B23:B24"/>
    <mergeCell ref="A25:A26"/>
    <mergeCell ref="B25:B26"/>
    <mergeCell ref="A29:A30"/>
    <mergeCell ref="B29:B30"/>
    <mergeCell ref="A27:A28"/>
    <mergeCell ref="B27:B28"/>
    <mergeCell ref="A15:A16"/>
    <mergeCell ref="C15:C16"/>
    <mergeCell ref="D15:D16"/>
    <mergeCell ref="E15:E16"/>
    <mergeCell ref="J27:J28"/>
    <mergeCell ref="J25:J26"/>
    <mergeCell ref="J23:J24"/>
    <mergeCell ref="I27:I28"/>
    <mergeCell ref="H27:H28"/>
    <mergeCell ref="H29:H30"/>
    <mergeCell ref="I29:I30"/>
    <mergeCell ref="I31:I32"/>
    <mergeCell ref="H31:H32"/>
    <mergeCell ref="H21:H22"/>
    <mergeCell ref="I21:I22"/>
    <mergeCell ref="I23:I24"/>
    <mergeCell ref="H23:H24"/>
    <mergeCell ref="I25:I26"/>
    <mergeCell ref="H25:H26"/>
    <mergeCell ref="H15:H16"/>
    <mergeCell ref="I15:I16"/>
    <mergeCell ref="H17:H18"/>
    <mergeCell ref="I17:I18"/>
    <mergeCell ref="I19:I20"/>
    <mergeCell ref="H19:H20"/>
    <mergeCell ref="A1:I1"/>
    <mergeCell ref="J7:J8"/>
    <mergeCell ref="I7:I8"/>
    <mergeCell ref="H7:H8"/>
    <mergeCell ref="G7:G8"/>
    <mergeCell ref="F7:F8"/>
    <mergeCell ref="E7:E8"/>
    <mergeCell ref="D7:D8"/>
    <mergeCell ref="C7:C8"/>
    <mergeCell ref="A2:Y2"/>
    <mergeCell ref="T4:T6"/>
    <mergeCell ref="U4:U6"/>
    <mergeCell ref="V4:V6"/>
    <mergeCell ref="W4:W6"/>
    <mergeCell ref="X4:X6"/>
    <mergeCell ref="Y4:Y6"/>
    <mergeCell ref="A9:A10"/>
    <mergeCell ref="D9:D10"/>
    <mergeCell ref="E9:E10"/>
    <mergeCell ref="F9:F10"/>
    <mergeCell ref="G9:G10"/>
    <mergeCell ref="H9:H10"/>
    <mergeCell ref="B7:B8"/>
    <mergeCell ref="A7:A8"/>
    <mergeCell ref="J4:J6"/>
    <mergeCell ref="I4:I6"/>
    <mergeCell ref="H4:H6"/>
    <mergeCell ref="G4:G6"/>
    <mergeCell ref="F4:F6"/>
    <mergeCell ref="E4:E6"/>
    <mergeCell ref="D4:D6"/>
    <mergeCell ref="C4:C6"/>
    <mergeCell ref="B4:B6"/>
    <mergeCell ref="I9:I10"/>
    <mergeCell ref="J9:J10"/>
    <mergeCell ref="A4:A6"/>
    <mergeCell ref="C9:C10"/>
    <mergeCell ref="B9:B10"/>
    <mergeCell ref="T9:T10"/>
    <mergeCell ref="U9:U10"/>
    <mergeCell ref="V9:V10"/>
    <mergeCell ref="W9:W10"/>
    <mergeCell ref="X9:X10"/>
    <mergeCell ref="Y9:Y10"/>
    <mergeCell ref="Y7:Y8"/>
    <mergeCell ref="X7:X8"/>
    <mergeCell ref="W7:W8"/>
    <mergeCell ref="V7:V8"/>
    <mergeCell ref="U7:U8"/>
    <mergeCell ref="T7:T8"/>
  </mergeCells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Ayb - 5189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PC04</dc:creator>
  <cp:lastModifiedBy>MUNI</cp:lastModifiedBy>
  <dcterms:created xsi:type="dcterms:W3CDTF">2014-01-27T13:22:25Z</dcterms:created>
  <dcterms:modified xsi:type="dcterms:W3CDTF">2016-04-06T10:47:55Z</dcterms:modified>
</cp:coreProperties>
</file>